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170" windowHeight="7155"/>
  </bookViews>
  <sheets>
    <sheet name="一民集計" sheetId="9" r:id="rId1"/>
    <sheet name="間伐" sheetId="1" r:id="rId2"/>
    <sheet name="造林" sheetId="2" r:id="rId3"/>
    <sheet name="その他" sheetId="3" r:id="rId4"/>
    <sheet name="作業路網" sheetId="4" r:id="rId5"/>
    <sheet name="施設" sheetId="5" r:id="rId6"/>
    <sheet name="間伐（道有林）" sheetId="10" r:id="rId7"/>
    <sheet name="造林（道有林）" sheetId="11" r:id="rId8"/>
    <sheet name="作業路網（道有林）" sheetId="12" r:id="rId9"/>
  </sheets>
  <definedNames>
    <definedName name="_xlnm._FilterDatabase" localSheetId="1" hidden="1">間伐!$A$4:$AG$1453</definedName>
    <definedName name="_xlnm._FilterDatabase" localSheetId="2" hidden="1">造林!$A$4:$W$582</definedName>
    <definedName name="_xlnm.Print_Area" localSheetId="1">間伐!$A$1:$S$1454</definedName>
    <definedName name="_xlnm.Print_Area" localSheetId="4">作業路網!$A$1:$O$78</definedName>
    <definedName name="_xlnm.Print_Area" localSheetId="2">造林!$C$1:$T$582</definedName>
    <definedName name="_xlnm.Print_Titles" localSheetId="3">その他!$2:$3</definedName>
    <definedName name="_xlnm.Print_Titles" localSheetId="1">間伐!$3:$4</definedName>
    <definedName name="_xlnm.Print_Titles" localSheetId="4">作業路網!$2:$3</definedName>
    <definedName name="_xlnm.Print_Titles" localSheetId="5">施設!$2:$3</definedName>
    <definedName name="_xlnm.Print_Titles" localSheetId="2">造林!$2:$4</definedName>
  </definedNames>
  <calcPr calcId="145621"/>
  <pivotCaches>
    <pivotCache cacheId="4" r:id="rId10"/>
    <pivotCache cacheId="5" r:id="rId11"/>
  </pivotCaches>
</workbook>
</file>

<file path=xl/calcChain.xml><?xml version="1.0" encoding="utf-8"?>
<calcChain xmlns="http://schemas.openxmlformats.org/spreadsheetml/2006/main">
  <c r="V580" i="2" l="1"/>
  <c r="U580" i="2"/>
  <c r="B580" i="2"/>
  <c r="A580" i="2"/>
  <c r="U579" i="2"/>
  <c r="B579" i="2" s="1"/>
  <c r="A579" i="2"/>
  <c r="U578" i="2"/>
  <c r="B578" i="2" s="1"/>
  <c r="A578" i="2"/>
  <c r="U577" i="2"/>
  <c r="B577" i="2"/>
  <c r="V578" i="2"/>
  <c r="A577" i="2"/>
  <c r="U576" i="2"/>
  <c r="B576" i="2" s="1"/>
  <c r="A576" i="2"/>
  <c r="U575" i="2"/>
  <c r="B575" i="2"/>
  <c r="V576" i="2"/>
  <c r="A575" i="2"/>
  <c r="V574" i="2"/>
  <c r="U574" i="2"/>
  <c r="B574" i="2"/>
  <c r="A574" i="2"/>
  <c r="U573" i="2"/>
  <c r="B573" i="2" s="1"/>
  <c r="A573" i="2"/>
  <c r="V572" i="2"/>
  <c r="U572" i="2"/>
  <c r="B572" i="2" s="1"/>
  <c r="A572" i="2"/>
  <c r="U571" i="2"/>
  <c r="B571" i="2"/>
  <c r="A571" i="2"/>
  <c r="U570" i="2"/>
  <c r="B570" i="2" s="1"/>
  <c r="A570" i="2"/>
  <c r="U569" i="2"/>
  <c r="B569" i="2"/>
  <c r="V570" i="2"/>
  <c r="A569" i="2"/>
  <c r="U568" i="2"/>
  <c r="B568" i="2"/>
  <c r="A568" i="2"/>
  <c r="U567" i="2"/>
  <c r="B567" i="2" s="1"/>
  <c r="V568" i="2"/>
  <c r="A567" i="2"/>
  <c r="U566" i="2"/>
  <c r="B566" i="2" s="1"/>
  <c r="A566" i="2"/>
  <c r="U565" i="2"/>
  <c r="B565" i="2"/>
  <c r="V566" i="2"/>
  <c r="A565" i="2"/>
  <c r="U564" i="2"/>
  <c r="B564" i="2"/>
  <c r="A564" i="2"/>
  <c r="U563" i="2"/>
  <c r="B563" i="2" s="1"/>
  <c r="V564" i="2"/>
  <c r="A563" i="2"/>
  <c r="V562" i="2"/>
  <c r="U562" i="2"/>
  <c r="B562" i="2"/>
  <c r="A562" i="2"/>
  <c r="U561" i="2"/>
  <c r="B561" i="2" s="1"/>
  <c r="A561" i="2"/>
  <c r="V560" i="2"/>
  <c r="U560" i="2"/>
  <c r="B560" i="2" s="1"/>
  <c r="A560" i="2"/>
  <c r="U559" i="2"/>
  <c r="B559" i="2"/>
  <c r="A559" i="2"/>
  <c r="U558" i="2"/>
  <c r="B558" i="2" s="1"/>
  <c r="A558" i="2"/>
  <c r="U557" i="2"/>
  <c r="B557" i="2"/>
  <c r="V558" i="2"/>
  <c r="A557" i="2"/>
  <c r="U556" i="2"/>
  <c r="B556" i="2"/>
  <c r="A556" i="2"/>
  <c r="U555" i="2"/>
  <c r="B555" i="2" s="1"/>
  <c r="V556" i="2"/>
  <c r="A555" i="2"/>
  <c r="V554" i="2"/>
  <c r="U554" i="2"/>
  <c r="B554" i="2"/>
  <c r="A554" i="2"/>
  <c r="U553" i="2"/>
  <c r="B553" i="2" s="1"/>
  <c r="A553" i="2"/>
  <c r="V552" i="2"/>
  <c r="U552" i="2"/>
  <c r="B552" i="2" s="1"/>
  <c r="A552" i="2"/>
  <c r="U551" i="2"/>
  <c r="B551" i="2"/>
  <c r="A551" i="2"/>
  <c r="U550" i="2"/>
  <c r="B550" i="2" s="1"/>
  <c r="A550" i="2"/>
  <c r="U549" i="2"/>
  <c r="B549" i="2"/>
  <c r="V550" i="2"/>
  <c r="A549" i="2"/>
  <c r="U548" i="2"/>
  <c r="B548" i="2"/>
  <c r="A548" i="2"/>
  <c r="U547" i="2"/>
  <c r="B547" i="2" s="1"/>
  <c r="V548" i="2"/>
  <c r="A547" i="2"/>
  <c r="V546" i="2"/>
  <c r="U546" i="2"/>
  <c r="B546" i="2"/>
  <c r="A546" i="2"/>
  <c r="U545" i="2"/>
  <c r="B545" i="2" s="1"/>
  <c r="A545" i="2"/>
  <c r="V544" i="2"/>
  <c r="U544" i="2"/>
  <c r="B544" i="2" s="1"/>
  <c r="A544" i="2"/>
  <c r="U543" i="2"/>
  <c r="B543" i="2"/>
  <c r="A543" i="2"/>
  <c r="U542" i="2"/>
  <c r="B542" i="2" s="1"/>
  <c r="A542" i="2"/>
  <c r="U541" i="2"/>
  <c r="B541" i="2"/>
  <c r="V542" i="2"/>
  <c r="A541" i="2"/>
  <c r="U540" i="2"/>
  <c r="B540" i="2" s="1"/>
  <c r="A540" i="2"/>
  <c r="U539" i="2"/>
  <c r="B539" i="2"/>
  <c r="V540" i="2"/>
  <c r="A539" i="2"/>
  <c r="V538" i="2"/>
  <c r="U538" i="2"/>
  <c r="B538" i="2"/>
  <c r="A538" i="2"/>
  <c r="U537" i="2"/>
  <c r="B537" i="2" s="1"/>
  <c r="A537" i="2"/>
  <c r="V536" i="2"/>
  <c r="U536" i="2"/>
  <c r="B536" i="2" s="1"/>
  <c r="A536" i="2"/>
  <c r="U535" i="2"/>
  <c r="B535" i="2"/>
  <c r="A535" i="2"/>
  <c r="U534" i="2"/>
  <c r="B534" i="2"/>
  <c r="A534" i="2"/>
  <c r="U533" i="2"/>
  <c r="B533" i="2" s="1"/>
  <c r="V534" i="2"/>
  <c r="A533" i="2"/>
  <c r="U532" i="2"/>
  <c r="B532" i="2" s="1"/>
  <c r="A532" i="2"/>
  <c r="U531" i="2"/>
  <c r="B531" i="2"/>
  <c r="V532" i="2"/>
  <c r="A531" i="2"/>
  <c r="V530" i="2"/>
  <c r="U530" i="2"/>
  <c r="B530" i="2" s="1"/>
  <c r="A530" i="2"/>
  <c r="U529" i="2"/>
  <c r="B529" i="2"/>
  <c r="A529" i="2"/>
  <c r="V528" i="2"/>
  <c r="U528" i="2"/>
  <c r="B528" i="2"/>
  <c r="A528" i="2"/>
  <c r="U527" i="2"/>
  <c r="B527" i="2" s="1"/>
  <c r="A527" i="2"/>
  <c r="U526" i="2"/>
  <c r="B526" i="2"/>
  <c r="A526" i="2"/>
  <c r="U525" i="2"/>
  <c r="B525" i="2" s="1"/>
  <c r="V526" i="2"/>
  <c r="A525" i="2"/>
  <c r="U524" i="2"/>
  <c r="B524" i="2" s="1"/>
  <c r="A524" i="2"/>
  <c r="U523" i="2"/>
  <c r="B523" i="2"/>
  <c r="V524" i="2"/>
  <c r="A523" i="2"/>
  <c r="V522" i="2"/>
  <c r="U522" i="2"/>
  <c r="B522" i="2" s="1"/>
  <c r="A522" i="2"/>
  <c r="U521" i="2"/>
  <c r="B521" i="2"/>
  <c r="A521" i="2"/>
  <c r="V520" i="2"/>
  <c r="U520" i="2"/>
  <c r="B520" i="2"/>
  <c r="A520" i="2"/>
  <c r="U519" i="2"/>
  <c r="B519" i="2" s="1"/>
  <c r="A519" i="2"/>
  <c r="U518" i="2"/>
  <c r="B518" i="2"/>
  <c r="A518" i="2"/>
  <c r="U517" i="2"/>
  <c r="B517" i="2" s="1"/>
  <c r="V518" i="2"/>
  <c r="A517" i="2"/>
  <c r="U516" i="2"/>
  <c r="B516" i="2" s="1"/>
  <c r="A516" i="2"/>
  <c r="U515" i="2"/>
  <c r="B515" i="2"/>
  <c r="V516" i="2"/>
  <c r="A515" i="2"/>
  <c r="U514" i="2"/>
  <c r="B514" i="2"/>
  <c r="A514" i="2"/>
  <c r="U513" i="2"/>
  <c r="B513" i="2" s="1"/>
  <c r="V514" i="2"/>
  <c r="A513" i="2"/>
  <c r="U512" i="2"/>
  <c r="B512" i="2" s="1"/>
  <c r="A512" i="2"/>
  <c r="U511" i="2"/>
  <c r="B511" i="2"/>
  <c r="V512" i="2"/>
  <c r="A511" i="2"/>
  <c r="V510" i="2"/>
  <c r="U510" i="2"/>
  <c r="B510" i="2"/>
  <c r="A510" i="2"/>
  <c r="U509" i="2"/>
  <c r="B509" i="2"/>
  <c r="A509" i="2"/>
  <c r="V508" i="2"/>
  <c r="U508" i="2"/>
  <c r="B508" i="2"/>
  <c r="A508" i="2"/>
  <c r="U507" i="2"/>
  <c r="B507" i="2" s="1"/>
  <c r="A507" i="2"/>
  <c r="U506" i="2"/>
  <c r="B506" i="2"/>
  <c r="A506" i="2"/>
  <c r="U505" i="2"/>
  <c r="B505" i="2" s="1"/>
  <c r="V506" i="2"/>
  <c r="A505" i="2"/>
  <c r="V498" i="2"/>
  <c r="U498" i="2"/>
  <c r="B498" i="2"/>
  <c r="A498" i="2"/>
  <c r="U497" i="2"/>
  <c r="B497" i="2" s="1"/>
  <c r="A497" i="2"/>
  <c r="V500" i="2"/>
  <c r="U500" i="2"/>
  <c r="B500" i="2" s="1"/>
  <c r="A500" i="2"/>
  <c r="U499" i="2"/>
  <c r="B499" i="2"/>
  <c r="A499" i="2"/>
  <c r="U502" i="2"/>
  <c r="B502" i="2" s="1"/>
  <c r="A502" i="2"/>
  <c r="U501" i="2"/>
  <c r="B501" i="2"/>
  <c r="V502" i="2"/>
  <c r="A501" i="2"/>
  <c r="V504" i="2"/>
  <c r="U504" i="2"/>
  <c r="B504" i="2" s="1"/>
  <c r="A504" i="2"/>
  <c r="U503" i="2"/>
  <c r="B503" i="2" s="1"/>
  <c r="A503" i="2"/>
  <c r="V1342" i="1"/>
  <c r="W1342" i="1" s="1"/>
  <c r="U1342" i="1"/>
  <c r="B1342" i="1" s="1"/>
  <c r="A1342" i="1"/>
  <c r="U1341" i="1"/>
  <c r="B1341" i="1" s="1"/>
  <c r="A1341" i="1"/>
  <c r="V1340" i="1"/>
  <c r="W1340" i="1"/>
  <c r="U1340" i="1"/>
  <c r="B1340" i="1"/>
  <c r="A1340" i="1"/>
  <c r="U1339" i="1"/>
  <c r="B1339" i="1" s="1"/>
  <c r="A1339" i="1"/>
  <c r="V1338" i="1"/>
  <c r="W1338" i="1" s="1"/>
  <c r="U1338" i="1"/>
  <c r="B1338" i="1" s="1"/>
  <c r="A1338" i="1"/>
  <c r="U1337" i="1"/>
  <c r="B1337" i="1" s="1"/>
  <c r="A1337" i="1"/>
  <c r="V1336" i="1"/>
  <c r="W1336" i="1"/>
  <c r="U1336" i="1"/>
  <c r="B1336" i="1"/>
  <c r="A1336" i="1"/>
  <c r="U1335" i="1"/>
  <c r="B1335" i="1" s="1"/>
  <c r="A1335" i="1"/>
  <c r="V1334" i="1"/>
  <c r="W1334" i="1" s="1"/>
  <c r="U1334" i="1"/>
  <c r="B1334" i="1" s="1"/>
  <c r="A1334" i="1"/>
  <c r="U1333" i="1"/>
  <c r="B1333" i="1" s="1"/>
  <c r="A1333" i="1"/>
  <c r="V1332" i="1"/>
  <c r="W1332" i="1"/>
  <c r="U1332" i="1"/>
  <c r="B1332" i="1"/>
  <c r="A1332" i="1"/>
  <c r="U1331" i="1"/>
  <c r="B1331" i="1" s="1"/>
  <c r="A1331" i="1"/>
  <c r="V1330" i="1"/>
  <c r="W1330" i="1" s="1"/>
  <c r="U1330" i="1"/>
  <c r="B1330" i="1" s="1"/>
  <c r="A1330" i="1"/>
  <c r="U1329" i="1"/>
  <c r="B1329" i="1" s="1"/>
  <c r="A1329" i="1"/>
  <c r="V1328" i="1"/>
  <c r="W1328" i="1"/>
  <c r="U1328" i="1"/>
  <c r="B1328" i="1"/>
  <c r="A1328" i="1"/>
  <c r="U1327" i="1"/>
  <c r="B1327" i="1" s="1"/>
  <c r="A1327" i="1"/>
  <c r="V1326" i="1"/>
  <c r="W1326" i="1" s="1"/>
  <c r="U1326" i="1"/>
  <c r="B1326" i="1" s="1"/>
  <c r="A1326" i="1"/>
  <c r="U1325" i="1"/>
  <c r="B1325" i="1" s="1"/>
  <c r="A1325" i="1"/>
  <c r="V1324" i="1"/>
  <c r="W1324" i="1"/>
  <c r="U1324" i="1"/>
  <c r="B1324" i="1"/>
  <c r="A1324" i="1"/>
  <c r="U1323" i="1"/>
  <c r="B1323" i="1" s="1"/>
  <c r="A1323" i="1"/>
  <c r="V1322" i="1"/>
  <c r="W1322" i="1" s="1"/>
  <c r="U1322" i="1"/>
  <c r="B1322" i="1" s="1"/>
  <c r="A1322" i="1"/>
  <c r="U1321" i="1"/>
  <c r="B1321" i="1" s="1"/>
  <c r="A1321" i="1"/>
  <c r="V1320" i="1"/>
  <c r="W1320" i="1"/>
  <c r="U1320" i="1"/>
  <c r="B1320" i="1"/>
  <c r="A1320" i="1"/>
  <c r="U1319" i="1"/>
  <c r="B1319" i="1" s="1"/>
  <c r="A1319" i="1"/>
  <c r="V1318" i="1"/>
  <c r="W1318" i="1" s="1"/>
  <c r="U1318" i="1"/>
  <c r="B1318" i="1" s="1"/>
  <c r="A1318" i="1"/>
  <c r="U1317" i="1"/>
  <c r="B1317" i="1" s="1"/>
  <c r="A1317" i="1"/>
  <c r="V1316" i="1"/>
  <c r="W1316" i="1"/>
  <c r="U1316" i="1"/>
  <c r="B1316" i="1"/>
  <c r="A1316" i="1"/>
  <c r="U1315" i="1"/>
  <c r="B1315" i="1" s="1"/>
  <c r="A1315" i="1"/>
  <c r="V1314" i="1"/>
  <c r="W1314" i="1" s="1"/>
  <c r="U1314" i="1"/>
  <c r="B1314" i="1" s="1"/>
  <c r="A1314" i="1"/>
  <c r="U1313" i="1"/>
  <c r="B1313" i="1" s="1"/>
  <c r="A1313" i="1"/>
  <c r="V1312" i="1"/>
  <c r="W1312" i="1"/>
  <c r="U1312" i="1"/>
  <c r="B1312" i="1"/>
  <c r="A1312" i="1"/>
  <c r="U1311" i="1"/>
  <c r="B1311" i="1" s="1"/>
  <c r="A1311" i="1"/>
  <c r="V1310" i="1"/>
  <c r="W1310" i="1" s="1"/>
  <c r="U1310" i="1"/>
  <c r="B1310" i="1" s="1"/>
  <c r="A1310" i="1"/>
  <c r="U1309" i="1"/>
  <c r="B1309" i="1" s="1"/>
  <c r="A1309" i="1"/>
  <c r="V1308" i="1"/>
  <c r="W1308" i="1"/>
  <c r="U1308" i="1"/>
  <c r="B1308" i="1"/>
  <c r="A1308" i="1"/>
  <c r="U1307" i="1"/>
  <c r="B1307" i="1" s="1"/>
  <c r="A1307" i="1"/>
  <c r="V1306" i="1"/>
  <c r="W1306" i="1" s="1"/>
  <c r="U1306" i="1"/>
  <c r="B1306" i="1" s="1"/>
  <c r="A1306" i="1"/>
  <c r="U1305" i="1"/>
  <c r="B1305" i="1" s="1"/>
  <c r="A1305" i="1"/>
  <c r="V1304" i="1"/>
  <c r="W1304" i="1"/>
  <c r="U1304" i="1"/>
  <c r="B1304" i="1"/>
  <c r="A1304" i="1"/>
  <c r="U1303" i="1"/>
  <c r="B1303" i="1" s="1"/>
  <c r="A1303" i="1"/>
  <c r="V1302" i="1"/>
  <c r="W1302" i="1" s="1"/>
  <c r="U1302" i="1"/>
  <c r="B1302" i="1" s="1"/>
  <c r="A1302" i="1"/>
  <c r="U1301" i="1"/>
  <c r="B1301" i="1" s="1"/>
  <c r="A1301" i="1"/>
  <c r="V1300" i="1"/>
  <c r="W1300" i="1"/>
  <c r="U1300" i="1"/>
  <c r="B1300" i="1"/>
  <c r="A1300" i="1"/>
  <c r="U1299" i="1"/>
  <c r="B1299" i="1" s="1"/>
  <c r="A1299" i="1"/>
  <c r="V1298" i="1"/>
  <c r="W1298" i="1" s="1"/>
  <c r="U1298" i="1"/>
  <c r="B1298" i="1" s="1"/>
  <c r="A1298" i="1"/>
  <c r="U1297" i="1"/>
  <c r="B1297" i="1" s="1"/>
  <c r="A1297" i="1"/>
  <c r="V1296" i="1"/>
  <c r="W1296" i="1"/>
  <c r="U1296" i="1"/>
  <c r="B1296" i="1"/>
  <c r="A1296" i="1"/>
  <c r="U1295" i="1"/>
  <c r="B1295" i="1" s="1"/>
  <c r="A1295" i="1"/>
  <c r="V1294" i="1"/>
  <c r="W1294" i="1" s="1"/>
  <c r="U1294" i="1"/>
  <c r="B1294" i="1" s="1"/>
  <c r="A1294" i="1"/>
  <c r="U1293" i="1"/>
  <c r="B1293" i="1" s="1"/>
  <c r="A1293" i="1"/>
  <c r="V1292" i="1"/>
  <c r="W1292" i="1"/>
  <c r="U1292" i="1"/>
  <c r="B1292" i="1"/>
  <c r="A1292" i="1"/>
  <c r="U1291" i="1"/>
  <c r="B1291" i="1" s="1"/>
  <c r="A1291" i="1"/>
  <c r="V1290" i="1"/>
  <c r="W1290" i="1" s="1"/>
  <c r="U1290" i="1"/>
  <c r="B1290" i="1" s="1"/>
  <c r="A1290" i="1"/>
  <c r="U1289" i="1"/>
  <c r="B1289" i="1" s="1"/>
  <c r="A1289" i="1"/>
  <c r="V1288" i="1"/>
  <c r="W1288" i="1"/>
  <c r="U1288" i="1"/>
  <c r="B1288" i="1"/>
  <c r="A1288" i="1"/>
  <c r="U1287" i="1"/>
  <c r="B1287" i="1" s="1"/>
  <c r="A1287" i="1"/>
  <c r="V1286" i="1"/>
  <c r="W1286" i="1" s="1"/>
  <c r="U1286" i="1"/>
  <c r="B1286" i="1" s="1"/>
  <c r="A1286" i="1"/>
  <c r="U1285" i="1"/>
  <c r="B1285" i="1" s="1"/>
  <c r="A1285" i="1"/>
  <c r="V1284" i="1"/>
  <c r="W1284" i="1"/>
  <c r="U1284" i="1"/>
  <c r="B1284" i="1"/>
  <c r="A1284" i="1"/>
  <c r="U1283" i="1"/>
  <c r="B1283" i="1" s="1"/>
  <c r="A1283" i="1"/>
  <c r="V1282" i="1"/>
  <c r="W1282" i="1" s="1"/>
  <c r="U1282" i="1"/>
  <c r="B1282" i="1" s="1"/>
  <c r="A1282" i="1"/>
  <c r="U1281" i="1"/>
  <c r="B1281" i="1" s="1"/>
  <c r="A1281" i="1"/>
  <c r="V1280" i="1"/>
  <c r="W1280" i="1"/>
  <c r="U1280" i="1"/>
  <c r="B1280" i="1"/>
  <c r="A1280" i="1"/>
  <c r="U1279" i="1"/>
  <c r="B1279" i="1" s="1"/>
  <c r="A1279" i="1"/>
  <c r="V1278" i="1"/>
  <c r="W1278" i="1" s="1"/>
  <c r="U1278" i="1"/>
  <c r="B1278" i="1" s="1"/>
  <c r="A1278" i="1"/>
  <c r="U1277" i="1"/>
  <c r="B1277" i="1" s="1"/>
  <c r="A1277" i="1"/>
  <c r="V1276" i="1"/>
  <c r="W1276" i="1"/>
  <c r="U1276" i="1"/>
  <c r="B1276" i="1"/>
  <c r="A1276" i="1"/>
  <c r="U1275" i="1"/>
  <c r="B1275" i="1" s="1"/>
  <c r="A1275" i="1"/>
  <c r="V1274" i="1"/>
  <c r="W1274" i="1" s="1"/>
  <c r="U1274" i="1"/>
  <c r="B1274" i="1" s="1"/>
  <c r="A1274" i="1"/>
  <c r="U1273" i="1"/>
  <c r="B1273" i="1" s="1"/>
  <c r="A1273" i="1"/>
  <c r="V1272" i="1"/>
  <c r="W1272" i="1"/>
  <c r="U1272" i="1"/>
  <c r="B1272" i="1"/>
  <c r="A1272" i="1"/>
  <c r="U1271" i="1"/>
  <c r="B1271" i="1" s="1"/>
  <c r="A1271" i="1"/>
  <c r="V1270" i="1"/>
  <c r="W1270" i="1" s="1"/>
  <c r="U1270" i="1"/>
  <c r="B1270" i="1" s="1"/>
  <c r="A1270" i="1"/>
  <c r="U1269" i="1"/>
  <c r="B1269" i="1" s="1"/>
  <c r="A1269" i="1"/>
  <c r="V1268" i="1"/>
  <c r="W1268" i="1"/>
  <c r="U1268" i="1"/>
  <c r="B1268" i="1"/>
  <c r="A1268" i="1"/>
  <c r="U1267" i="1"/>
  <c r="B1267" i="1" s="1"/>
  <c r="A1267" i="1"/>
  <c r="V1266" i="1"/>
  <c r="W1266" i="1" s="1"/>
  <c r="U1266" i="1"/>
  <c r="B1266" i="1" s="1"/>
  <c r="A1266" i="1"/>
  <c r="U1265" i="1"/>
  <c r="B1265" i="1" s="1"/>
  <c r="A1265" i="1"/>
  <c r="V1264" i="1"/>
  <c r="W1264" i="1"/>
  <c r="U1264" i="1"/>
  <c r="B1264" i="1"/>
  <c r="A1264" i="1"/>
  <c r="U1263" i="1"/>
  <c r="B1263" i="1" s="1"/>
  <c r="A1263" i="1"/>
  <c r="V1262" i="1"/>
  <c r="W1262" i="1" s="1"/>
  <c r="U1262" i="1"/>
  <c r="B1262" i="1" s="1"/>
  <c r="A1262" i="1"/>
  <c r="U1261" i="1"/>
  <c r="B1261" i="1" s="1"/>
  <c r="A1261" i="1"/>
  <c r="V1260" i="1"/>
  <c r="W1260" i="1"/>
  <c r="U1260" i="1"/>
  <c r="B1260" i="1"/>
  <c r="A1260" i="1"/>
  <c r="U1259" i="1"/>
  <c r="B1259" i="1" s="1"/>
  <c r="A1259" i="1"/>
  <c r="V1258" i="1"/>
  <c r="W1258" i="1" s="1"/>
  <c r="U1258" i="1"/>
  <c r="B1258" i="1" s="1"/>
  <c r="A1258" i="1"/>
  <c r="U1257" i="1"/>
  <c r="B1257" i="1" s="1"/>
  <c r="A1257" i="1"/>
  <c r="V1256" i="1"/>
  <c r="W1256" i="1"/>
  <c r="U1256" i="1"/>
  <c r="B1256" i="1"/>
  <c r="A1256" i="1"/>
  <c r="U1255" i="1"/>
  <c r="B1255" i="1" s="1"/>
  <c r="A1255" i="1"/>
  <c r="V1254" i="1"/>
  <c r="W1254" i="1" s="1"/>
  <c r="U1254" i="1"/>
  <c r="B1254" i="1" s="1"/>
  <c r="A1254" i="1"/>
  <c r="U1253" i="1"/>
  <c r="B1253" i="1" s="1"/>
  <c r="A1253" i="1"/>
  <c r="V1252" i="1"/>
  <c r="W1252" i="1"/>
  <c r="U1252" i="1"/>
  <c r="B1252" i="1"/>
  <c r="A1252" i="1"/>
  <c r="U1251" i="1"/>
  <c r="B1251" i="1" s="1"/>
  <c r="A1251" i="1"/>
  <c r="V1250" i="1"/>
  <c r="W1250" i="1" s="1"/>
  <c r="U1250" i="1"/>
  <c r="B1250" i="1" s="1"/>
  <c r="A1250" i="1"/>
  <c r="U1249" i="1"/>
  <c r="B1249" i="1" s="1"/>
  <c r="A1249" i="1"/>
  <c r="V1248" i="1"/>
  <c r="W1248" i="1"/>
  <c r="U1248" i="1"/>
  <c r="B1248" i="1"/>
  <c r="A1248" i="1"/>
  <c r="U1247" i="1"/>
  <c r="B1247" i="1" s="1"/>
  <c r="A1247" i="1"/>
  <c r="V1246" i="1"/>
  <c r="W1246" i="1" s="1"/>
  <c r="U1246" i="1"/>
  <c r="B1246" i="1" s="1"/>
  <c r="A1246" i="1"/>
  <c r="U1245" i="1"/>
  <c r="B1245" i="1" s="1"/>
  <c r="A1245" i="1"/>
  <c r="V1244" i="1"/>
  <c r="W1244" i="1"/>
  <c r="U1244" i="1"/>
  <c r="B1244" i="1"/>
  <c r="A1244" i="1"/>
  <c r="U1243" i="1"/>
  <c r="B1243" i="1" s="1"/>
  <c r="A1243" i="1"/>
  <c r="V1242" i="1"/>
  <c r="W1242" i="1" s="1"/>
  <c r="U1242" i="1"/>
  <c r="B1242" i="1" s="1"/>
  <c r="A1242" i="1"/>
  <c r="U1241" i="1"/>
  <c r="B1241" i="1" s="1"/>
  <c r="A1241" i="1"/>
  <c r="V1240" i="1"/>
  <c r="W1240" i="1"/>
  <c r="U1240" i="1"/>
  <c r="B1240" i="1"/>
  <c r="A1240" i="1"/>
  <c r="U1239" i="1"/>
  <c r="B1239" i="1" s="1"/>
  <c r="A1239" i="1"/>
  <c r="V1238" i="1"/>
  <c r="W1238" i="1" s="1"/>
  <c r="U1238" i="1"/>
  <c r="B1238" i="1" s="1"/>
  <c r="A1238" i="1"/>
  <c r="U1237" i="1"/>
  <c r="B1237" i="1" s="1"/>
  <c r="A1237" i="1"/>
  <c r="V1236" i="1"/>
  <c r="W1236" i="1"/>
  <c r="U1236" i="1"/>
  <c r="B1236" i="1"/>
  <c r="A1236" i="1"/>
  <c r="U1235" i="1"/>
  <c r="B1235" i="1" s="1"/>
  <c r="A1235" i="1"/>
  <c r="V1234" i="1"/>
  <c r="W1234" i="1" s="1"/>
  <c r="U1234" i="1"/>
  <c r="B1234" i="1" s="1"/>
  <c r="A1234" i="1"/>
  <c r="U1233" i="1"/>
  <c r="B1233" i="1" s="1"/>
  <c r="A1233" i="1"/>
  <c r="V1232" i="1"/>
  <c r="W1232" i="1"/>
  <c r="U1232" i="1"/>
  <c r="B1232" i="1"/>
  <c r="A1232" i="1"/>
  <c r="U1231" i="1"/>
  <c r="B1231" i="1" s="1"/>
  <c r="A1231" i="1"/>
  <c r="V1230" i="1"/>
  <c r="W1230" i="1" s="1"/>
  <c r="U1230" i="1"/>
  <c r="B1230" i="1" s="1"/>
  <c r="A1230" i="1"/>
  <c r="U1229" i="1"/>
  <c r="B1229" i="1" s="1"/>
  <c r="A1229" i="1"/>
  <c r="V1228" i="1"/>
  <c r="W1228" i="1"/>
  <c r="U1228" i="1"/>
  <c r="B1228" i="1"/>
  <c r="A1228" i="1"/>
  <c r="U1227" i="1"/>
  <c r="B1227" i="1" s="1"/>
  <c r="A1227" i="1"/>
  <c r="V1226" i="1"/>
  <c r="W1226" i="1" s="1"/>
  <c r="U1226" i="1"/>
  <c r="B1226" i="1" s="1"/>
  <c r="A1226" i="1"/>
  <c r="U1225" i="1"/>
  <c r="B1225" i="1" s="1"/>
  <c r="A1225" i="1"/>
  <c r="V1224" i="1"/>
  <c r="W1224" i="1"/>
  <c r="U1224" i="1"/>
  <c r="B1224" i="1"/>
  <c r="A1224" i="1"/>
  <c r="U1223" i="1"/>
  <c r="B1223" i="1" s="1"/>
  <c r="A1223" i="1"/>
  <c r="V1222" i="1"/>
  <c r="W1222" i="1" s="1"/>
  <c r="U1222" i="1"/>
  <c r="B1222" i="1" s="1"/>
  <c r="A1222" i="1"/>
  <c r="U1221" i="1"/>
  <c r="B1221" i="1" s="1"/>
  <c r="A1221" i="1"/>
  <c r="V1220" i="1"/>
  <c r="W1220" i="1"/>
  <c r="U1220" i="1"/>
  <c r="B1220" i="1"/>
  <c r="A1220" i="1"/>
  <c r="U1219" i="1"/>
  <c r="B1219" i="1" s="1"/>
  <c r="A1219" i="1"/>
  <c r="V1218" i="1"/>
  <c r="W1218" i="1" s="1"/>
  <c r="U1218" i="1"/>
  <c r="B1218" i="1" s="1"/>
  <c r="A1218" i="1"/>
  <c r="U1217" i="1"/>
  <c r="B1217" i="1" s="1"/>
  <c r="A1217" i="1"/>
  <c r="V1216" i="1"/>
  <c r="W1216" i="1"/>
  <c r="U1216" i="1"/>
  <c r="B1216" i="1"/>
  <c r="A1216" i="1"/>
  <c r="U1215" i="1"/>
  <c r="B1215" i="1" s="1"/>
  <c r="A1215" i="1"/>
  <c r="V1214" i="1"/>
  <c r="W1214" i="1" s="1"/>
  <c r="U1214" i="1"/>
  <c r="B1214" i="1" s="1"/>
  <c r="A1214" i="1"/>
  <c r="U1213" i="1"/>
  <c r="B1213" i="1"/>
  <c r="A1213" i="1"/>
  <c r="V1212" i="1"/>
  <c r="W1212" i="1" s="1"/>
  <c r="U1212" i="1"/>
  <c r="B1212" i="1" s="1"/>
  <c r="A1212" i="1"/>
  <c r="U1211" i="1"/>
  <c r="B1211" i="1"/>
  <c r="A1211" i="1"/>
  <c r="V1210" i="1"/>
  <c r="W1210" i="1" s="1"/>
  <c r="U1210" i="1"/>
  <c r="B1210" i="1" s="1"/>
  <c r="A1210" i="1"/>
  <c r="U1209" i="1"/>
  <c r="B1209" i="1"/>
  <c r="A1209" i="1"/>
  <c r="V1208" i="1"/>
  <c r="W1208" i="1" s="1"/>
  <c r="U1208" i="1"/>
  <c r="B1208" i="1" s="1"/>
  <c r="A1208" i="1"/>
  <c r="U1207" i="1"/>
  <c r="B1207" i="1"/>
  <c r="A1207" i="1"/>
  <c r="V1206" i="1"/>
  <c r="W1206" i="1" s="1"/>
  <c r="U1206" i="1"/>
  <c r="B1206" i="1" s="1"/>
  <c r="A1206" i="1"/>
  <c r="U1205" i="1"/>
  <c r="B1205" i="1"/>
  <c r="A1205" i="1"/>
  <c r="V1204" i="1"/>
  <c r="W1204" i="1" s="1"/>
  <c r="U1204" i="1"/>
  <c r="B1204" i="1" s="1"/>
  <c r="A1204" i="1"/>
  <c r="U1203" i="1"/>
  <c r="B1203" i="1"/>
  <c r="A1203" i="1"/>
  <c r="V1202" i="1"/>
  <c r="W1202" i="1" s="1"/>
  <c r="U1202" i="1"/>
  <c r="B1202" i="1" s="1"/>
  <c r="A1202" i="1"/>
  <c r="U1201" i="1"/>
  <c r="B1201" i="1"/>
  <c r="A1201" i="1"/>
  <c r="V1200" i="1"/>
  <c r="W1200" i="1" s="1"/>
  <c r="U1200" i="1"/>
  <c r="B1200" i="1" s="1"/>
  <c r="A1200" i="1"/>
  <c r="U1199" i="1"/>
  <c r="B1199" i="1"/>
  <c r="A1199" i="1"/>
  <c r="V1198" i="1"/>
  <c r="W1198" i="1" s="1"/>
  <c r="U1198" i="1"/>
  <c r="B1198" i="1" s="1"/>
  <c r="A1198" i="1"/>
  <c r="U1197" i="1"/>
  <c r="B1197" i="1"/>
  <c r="A1197" i="1"/>
  <c r="V1196" i="1"/>
  <c r="W1196" i="1" s="1"/>
  <c r="U1196" i="1"/>
  <c r="B1196" i="1" s="1"/>
  <c r="A1196" i="1"/>
  <c r="U1195" i="1"/>
  <c r="B1195" i="1" s="1"/>
  <c r="A1195" i="1"/>
  <c r="V1194" i="1"/>
  <c r="W1194" i="1"/>
  <c r="U1194" i="1"/>
  <c r="B1194" i="1" s="1"/>
  <c r="A1194" i="1"/>
  <c r="U1193" i="1"/>
  <c r="B1193" i="1"/>
  <c r="A1193" i="1"/>
  <c r="V1192" i="1"/>
  <c r="W1192" i="1" s="1"/>
  <c r="U1192" i="1"/>
  <c r="B1192" i="1" s="1"/>
  <c r="A1192" i="1"/>
  <c r="U1191" i="1"/>
  <c r="B1191" i="1" s="1"/>
  <c r="A1191" i="1"/>
  <c r="V1190" i="1"/>
  <c r="W1190" i="1"/>
  <c r="U1190" i="1"/>
  <c r="B1190" i="1"/>
  <c r="A1190" i="1"/>
  <c r="U1189" i="1"/>
  <c r="B1189" i="1" s="1"/>
  <c r="A1189" i="1"/>
  <c r="V1188" i="1"/>
  <c r="W1188" i="1" s="1"/>
  <c r="U1188" i="1"/>
  <c r="B1188" i="1" s="1"/>
  <c r="A1188" i="1"/>
  <c r="U1187" i="1"/>
  <c r="B1187" i="1" s="1"/>
  <c r="A1187" i="1"/>
  <c r="V1186" i="1"/>
  <c r="W1186" i="1"/>
  <c r="U1186" i="1"/>
  <c r="B1186" i="1"/>
  <c r="A1186" i="1"/>
  <c r="U1185" i="1"/>
  <c r="B1185" i="1" s="1"/>
  <c r="A1185" i="1"/>
  <c r="V1184" i="1"/>
  <c r="W1184" i="1" s="1"/>
  <c r="U1184" i="1"/>
  <c r="B1184" i="1" s="1"/>
  <c r="A1184" i="1"/>
  <c r="U1183" i="1"/>
  <c r="B1183" i="1" s="1"/>
  <c r="A1183" i="1"/>
  <c r="V1182" i="1"/>
  <c r="W1182" i="1"/>
  <c r="U1182" i="1"/>
  <c r="B1182" i="1"/>
  <c r="A1182" i="1"/>
  <c r="U1181" i="1"/>
  <c r="B1181" i="1" s="1"/>
  <c r="A1181" i="1"/>
  <c r="V1180" i="1"/>
  <c r="W1180" i="1" s="1"/>
  <c r="U1180" i="1"/>
  <c r="B1180" i="1" s="1"/>
  <c r="A1180" i="1"/>
  <c r="U1179" i="1"/>
  <c r="B1179" i="1" s="1"/>
  <c r="A1179" i="1"/>
  <c r="V1178" i="1"/>
  <c r="W1178" i="1"/>
  <c r="U1178" i="1"/>
  <c r="B1178" i="1"/>
  <c r="A1178" i="1"/>
  <c r="U1177" i="1"/>
  <c r="B1177" i="1" s="1"/>
  <c r="A1177" i="1"/>
  <c r="V1176" i="1"/>
  <c r="W1176" i="1" s="1"/>
  <c r="U1176" i="1"/>
  <c r="B1176" i="1" s="1"/>
  <c r="A1176" i="1"/>
  <c r="U1175" i="1"/>
  <c r="B1175" i="1" s="1"/>
  <c r="A1175" i="1"/>
  <c r="V1174" i="1"/>
  <c r="W1174" i="1"/>
  <c r="U1174" i="1"/>
  <c r="B1174" i="1"/>
  <c r="A1174" i="1"/>
  <c r="U1173" i="1"/>
  <c r="B1173" i="1" s="1"/>
  <c r="A1173" i="1"/>
  <c r="V1172" i="1"/>
  <c r="W1172" i="1" s="1"/>
  <c r="U1172" i="1"/>
  <c r="B1172" i="1" s="1"/>
  <c r="A1172" i="1"/>
  <c r="U1171" i="1"/>
  <c r="B1171" i="1" s="1"/>
  <c r="A1171" i="1"/>
  <c r="A1343" i="1"/>
  <c r="U1343" i="1"/>
  <c r="B1343" i="1" s="1"/>
  <c r="Y1343" i="1"/>
  <c r="A1344" i="1"/>
  <c r="O1344" i="1"/>
  <c r="U1344" i="1"/>
  <c r="B1344" i="1"/>
  <c r="V1344" i="1"/>
  <c r="W1344" i="1"/>
  <c r="Y1344" i="1"/>
  <c r="A1345" i="1"/>
  <c r="U1345" i="1"/>
  <c r="B1345" i="1"/>
  <c r="Y1345" i="1"/>
  <c r="A1346" i="1"/>
  <c r="O1346" i="1"/>
  <c r="U1346" i="1"/>
  <c r="B1346" i="1" s="1"/>
  <c r="V1346" i="1"/>
  <c r="W1346" i="1" s="1"/>
  <c r="Y1346" i="1"/>
  <c r="A1347" i="1"/>
  <c r="U1347" i="1"/>
  <c r="B1347" i="1" s="1"/>
  <c r="Y1347" i="1"/>
  <c r="A1348" i="1"/>
  <c r="O1348" i="1"/>
  <c r="U1348" i="1"/>
  <c r="B1348" i="1"/>
  <c r="V1348" i="1"/>
  <c r="W1348" i="1"/>
  <c r="Y1348" i="1"/>
  <c r="A1349" i="1"/>
  <c r="U1349" i="1"/>
  <c r="B1349" i="1" s="1"/>
  <c r="Y1349" i="1"/>
  <c r="A1350" i="1"/>
  <c r="O1350" i="1"/>
  <c r="U1350" i="1"/>
  <c r="B1350" i="1"/>
  <c r="V1350" i="1"/>
  <c r="W1350" i="1"/>
  <c r="Y1350" i="1"/>
  <c r="A1351" i="1"/>
  <c r="U1351" i="1"/>
  <c r="B1351" i="1"/>
  <c r="Y1351" i="1"/>
  <c r="A1352" i="1"/>
  <c r="O1352" i="1"/>
  <c r="U1352" i="1"/>
  <c r="B1352" i="1" s="1"/>
  <c r="V1352" i="1"/>
  <c r="W1352" i="1" s="1"/>
  <c r="Y1352" i="1"/>
  <c r="A1353" i="1"/>
  <c r="U1353" i="1"/>
  <c r="B1353" i="1" s="1"/>
  <c r="Y1353" i="1"/>
  <c r="A1354" i="1"/>
  <c r="O1354" i="1"/>
  <c r="U1354" i="1"/>
  <c r="B1354" i="1" s="1"/>
  <c r="V1354" i="1"/>
  <c r="W1354" i="1"/>
  <c r="Y1354" i="1"/>
  <c r="A1355" i="1"/>
  <c r="U1355" i="1"/>
  <c r="B1355" i="1"/>
  <c r="Y1355" i="1"/>
  <c r="A1356" i="1"/>
  <c r="O1356" i="1"/>
  <c r="U1356" i="1"/>
  <c r="B1356" i="1" s="1"/>
  <c r="V1356" i="1"/>
  <c r="W1356" i="1" s="1"/>
  <c r="Y1356" i="1"/>
  <c r="A1357" i="1"/>
  <c r="U1357" i="1"/>
  <c r="B1357" i="1" s="1"/>
  <c r="Y1357" i="1"/>
  <c r="A1358" i="1"/>
  <c r="O1358" i="1"/>
  <c r="U1358" i="1"/>
  <c r="B1358" i="1" s="1"/>
  <c r="V1358" i="1"/>
  <c r="W1358" i="1" s="1"/>
  <c r="Y1358" i="1"/>
  <c r="A1359" i="1"/>
  <c r="U1359" i="1"/>
  <c r="B1359" i="1" s="1"/>
  <c r="Y1359" i="1"/>
  <c r="A1360" i="1"/>
  <c r="O1360" i="1"/>
  <c r="U1360" i="1"/>
  <c r="B1360" i="1"/>
  <c r="V1360" i="1"/>
  <c r="W1360" i="1"/>
  <c r="Y1360" i="1"/>
  <c r="A1361" i="1"/>
  <c r="U1361" i="1"/>
  <c r="B1361" i="1" s="1"/>
  <c r="Y1361" i="1"/>
  <c r="A1362" i="1"/>
  <c r="O1362" i="1"/>
  <c r="U1362" i="1"/>
  <c r="B1362" i="1"/>
  <c r="V1362" i="1"/>
  <c r="W1362" i="1"/>
  <c r="Y1362" i="1"/>
  <c r="A1363" i="1"/>
  <c r="U1363" i="1"/>
  <c r="B1363" i="1"/>
  <c r="Y1363" i="1"/>
  <c r="A1364" i="1"/>
  <c r="O1364" i="1"/>
  <c r="U1364" i="1"/>
  <c r="B1364" i="1" s="1"/>
  <c r="V1364" i="1"/>
  <c r="W1364" i="1" s="1"/>
  <c r="Y1364" i="1"/>
  <c r="A1365" i="1"/>
  <c r="U1365" i="1"/>
  <c r="B1365" i="1" s="1"/>
  <c r="Y1365" i="1"/>
  <c r="A1366" i="1"/>
  <c r="O1366" i="1"/>
  <c r="U1366" i="1"/>
  <c r="B1366" i="1" s="1"/>
  <c r="V1366" i="1"/>
  <c r="W1366" i="1" s="1"/>
  <c r="Y1366" i="1"/>
  <c r="A1367" i="1"/>
  <c r="U1367" i="1"/>
  <c r="B1367" i="1" s="1"/>
  <c r="Y1367" i="1"/>
  <c r="A1368" i="1"/>
  <c r="O1368" i="1"/>
  <c r="U1368" i="1"/>
  <c r="B1368" i="1"/>
  <c r="V1368" i="1"/>
  <c r="W1368" i="1"/>
  <c r="Y1368" i="1"/>
  <c r="A1369" i="1"/>
  <c r="U1369" i="1"/>
  <c r="B1369" i="1" s="1"/>
  <c r="Y1369" i="1"/>
  <c r="A1370" i="1"/>
  <c r="O1370" i="1"/>
  <c r="U1370" i="1"/>
  <c r="B1370" i="1"/>
  <c r="V1370" i="1"/>
  <c r="W1370" i="1"/>
  <c r="Y1370" i="1"/>
  <c r="A1371" i="1"/>
  <c r="U1371" i="1"/>
  <c r="B1371" i="1"/>
  <c r="Y1371" i="1"/>
  <c r="A1372" i="1"/>
  <c r="O1372" i="1"/>
  <c r="U1372" i="1"/>
  <c r="B1372" i="1" s="1"/>
  <c r="V1372" i="1"/>
  <c r="W1372" i="1" s="1"/>
  <c r="Y1372" i="1"/>
  <c r="A1373" i="1"/>
  <c r="U1373" i="1"/>
  <c r="B1373" i="1" s="1"/>
  <c r="Y1373" i="1"/>
  <c r="A1374" i="1"/>
  <c r="O1374" i="1"/>
  <c r="U1374" i="1"/>
  <c r="B1374" i="1" s="1"/>
  <c r="V1374" i="1"/>
  <c r="W1374" i="1" s="1"/>
  <c r="Y1374" i="1"/>
  <c r="A1375" i="1"/>
  <c r="U1375" i="1"/>
  <c r="B1375" i="1" s="1"/>
  <c r="Y1375" i="1"/>
  <c r="A1376" i="1"/>
  <c r="O1376" i="1"/>
  <c r="U1376" i="1"/>
  <c r="B1376" i="1"/>
  <c r="V1376" i="1"/>
  <c r="W1376" i="1"/>
  <c r="Y1376" i="1"/>
  <c r="A1377" i="1"/>
  <c r="U1377" i="1"/>
  <c r="B1377" i="1" s="1"/>
  <c r="Y1377" i="1"/>
  <c r="A1378" i="1"/>
  <c r="O1378" i="1"/>
  <c r="U1378" i="1"/>
  <c r="B1378" i="1"/>
  <c r="V1378" i="1"/>
  <c r="W1378" i="1"/>
  <c r="Y1378" i="1"/>
  <c r="A1379" i="1"/>
  <c r="U1379" i="1"/>
  <c r="B1379" i="1"/>
  <c r="Y1379" i="1"/>
  <c r="A1380" i="1"/>
  <c r="O1380" i="1"/>
  <c r="U1380" i="1"/>
  <c r="B1380" i="1" s="1"/>
  <c r="V1380" i="1"/>
  <c r="W1380" i="1" s="1"/>
  <c r="Y1380" i="1"/>
  <c r="A1381" i="1"/>
  <c r="U1381" i="1"/>
  <c r="B1381" i="1" s="1"/>
  <c r="Y1381" i="1"/>
  <c r="A1382" i="1"/>
  <c r="O1382" i="1"/>
  <c r="U1382" i="1"/>
  <c r="B1382" i="1" s="1"/>
  <c r="V1382" i="1"/>
  <c r="W1382" i="1" s="1"/>
  <c r="Y1382" i="1"/>
  <c r="A1383" i="1"/>
  <c r="U1383" i="1"/>
  <c r="B1383" i="1" s="1"/>
  <c r="Y1383" i="1"/>
  <c r="A1384" i="1"/>
  <c r="O1384" i="1"/>
  <c r="U1384" i="1"/>
  <c r="B1384" i="1"/>
  <c r="V1384" i="1"/>
  <c r="W1384" i="1"/>
  <c r="Y1384" i="1"/>
  <c r="A1385" i="1"/>
  <c r="U1385" i="1"/>
  <c r="B1385" i="1" s="1"/>
  <c r="Y1385" i="1"/>
  <c r="A1386" i="1"/>
  <c r="O1386" i="1"/>
  <c r="U1386" i="1"/>
  <c r="B1386" i="1"/>
  <c r="V1386" i="1"/>
  <c r="W1386" i="1"/>
  <c r="Y1386" i="1"/>
  <c r="A1387" i="1"/>
  <c r="U1387" i="1"/>
  <c r="B1387" i="1"/>
  <c r="Y1387" i="1"/>
  <c r="A1388" i="1"/>
  <c r="O1388" i="1"/>
  <c r="U1388" i="1"/>
  <c r="B1388" i="1" s="1"/>
  <c r="V1388" i="1"/>
  <c r="W1388" i="1" s="1"/>
  <c r="Y1388" i="1"/>
  <c r="A1389" i="1"/>
  <c r="U1389" i="1"/>
  <c r="B1389" i="1" s="1"/>
  <c r="Y1389" i="1"/>
  <c r="A1390" i="1"/>
  <c r="O1390" i="1"/>
  <c r="U1390" i="1"/>
  <c r="B1390" i="1" s="1"/>
  <c r="V1390" i="1"/>
  <c r="W1390" i="1" s="1"/>
  <c r="Y1390" i="1"/>
  <c r="A1391" i="1"/>
  <c r="U1391" i="1"/>
  <c r="B1391" i="1" s="1"/>
  <c r="Y1391" i="1"/>
  <c r="A1392" i="1"/>
  <c r="O1392" i="1"/>
  <c r="U1392" i="1"/>
  <c r="B1392" i="1" s="1"/>
  <c r="V1392" i="1"/>
  <c r="W1392" i="1" s="1"/>
  <c r="Y1392" i="1"/>
  <c r="A1393" i="1"/>
  <c r="U1393" i="1"/>
  <c r="B1393" i="1" s="1"/>
  <c r="Y1393" i="1"/>
  <c r="A1394" i="1"/>
  <c r="O1394" i="1"/>
  <c r="U1394" i="1"/>
  <c r="B1394" i="1"/>
  <c r="V1394" i="1"/>
  <c r="W1394" i="1"/>
  <c r="Y1394" i="1"/>
  <c r="A1395" i="1"/>
  <c r="U1395" i="1"/>
  <c r="B1395" i="1"/>
  <c r="Y1395" i="1"/>
  <c r="A1396" i="1"/>
  <c r="O1396" i="1"/>
  <c r="U1396" i="1"/>
  <c r="B1396" i="1" s="1"/>
  <c r="V1396" i="1"/>
  <c r="W1396" i="1" s="1"/>
  <c r="Y1396" i="1"/>
  <c r="A1397" i="1"/>
  <c r="U1397" i="1"/>
  <c r="B1397" i="1" s="1"/>
  <c r="Y1397" i="1"/>
  <c r="A1398" i="1"/>
  <c r="O1398" i="1"/>
  <c r="U1398" i="1"/>
  <c r="B1398" i="1" s="1"/>
  <c r="V1398" i="1"/>
  <c r="W1398" i="1" s="1"/>
  <c r="Y1398" i="1"/>
  <c r="A1399" i="1"/>
  <c r="U1399" i="1"/>
  <c r="B1399" i="1" s="1"/>
  <c r="Y1399" i="1"/>
  <c r="A1400" i="1"/>
  <c r="O1400" i="1"/>
  <c r="U1400" i="1"/>
  <c r="B1400" i="1" s="1"/>
  <c r="V1400" i="1"/>
  <c r="W1400" i="1" s="1"/>
  <c r="Y1400" i="1"/>
  <c r="A1401" i="1"/>
  <c r="U1401" i="1"/>
  <c r="B1401" i="1" s="1"/>
  <c r="Y1401" i="1"/>
  <c r="A1402" i="1"/>
  <c r="O1402" i="1"/>
  <c r="U1402" i="1"/>
  <c r="B1402" i="1"/>
  <c r="V1402" i="1"/>
  <c r="W1402" i="1"/>
  <c r="Y1402" i="1"/>
  <c r="A1403" i="1"/>
  <c r="U1403" i="1"/>
  <c r="B1403" i="1"/>
  <c r="Y1403" i="1"/>
  <c r="A1404" i="1"/>
  <c r="O1404" i="1"/>
  <c r="U1404" i="1"/>
  <c r="B1404" i="1" s="1"/>
  <c r="V1404" i="1"/>
  <c r="W1404" i="1" s="1"/>
  <c r="Y1404" i="1"/>
  <c r="A1405" i="1"/>
  <c r="U1405" i="1"/>
  <c r="B1405" i="1" s="1"/>
  <c r="Y1405" i="1"/>
  <c r="A1406" i="1"/>
  <c r="O1406" i="1"/>
  <c r="U1406" i="1"/>
  <c r="B1406" i="1" s="1"/>
  <c r="V1406" i="1"/>
  <c r="W1406" i="1" s="1"/>
  <c r="Y1406" i="1"/>
  <c r="A1407" i="1"/>
  <c r="U1407" i="1"/>
  <c r="B1407" i="1" s="1"/>
  <c r="Y1407" i="1"/>
  <c r="A1408" i="1"/>
  <c r="O1408" i="1"/>
  <c r="U1408" i="1"/>
  <c r="B1408" i="1" s="1"/>
  <c r="V1408" i="1"/>
  <c r="W1408" i="1" s="1"/>
  <c r="Y1408" i="1"/>
  <c r="A1409" i="1"/>
  <c r="U1409" i="1"/>
  <c r="B1409" i="1" s="1"/>
  <c r="Y1409" i="1"/>
  <c r="A1410" i="1"/>
  <c r="O1410" i="1"/>
  <c r="U1410" i="1"/>
  <c r="B1410" i="1"/>
  <c r="V1410" i="1"/>
  <c r="W1410" i="1"/>
  <c r="Y1410" i="1"/>
  <c r="A1411" i="1"/>
  <c r="U1411" i="1"/>
  <c r="B1411" i="1"/>
  <c r="Y1411" i="1"/>
  <c r="A1412" i="1"/>
  <c r="O1412" i="1"/>
  <c r="U1412" i="1"/>
  <c r="B1412" i="1" s="1"/>
  <c r="V1412" i="1"/>
  <c r="W1412" i="1" s="1"/>
  <c r="Y1412" i="1"/>
  <c r="A1413" i="1"/>
  <c r="U1413" i="1"/>
  <c r="B1413" i="1" s="1"/>
  <c r="Y1413" i="1"/>
  <c r="A1414" i="1"/>
  <c r="O1414" i="1"/>
  <c r="U1414" i="1"/>
  <c r="B1414" i="1" s="1"/>
  <c r="V1414" i="1"/>
  <c r="W1414" i="1" s="1"/>
  <c r="Y1414" i="1"/>
  <c r="A1415" i="1"/>
  <c r="U1415" i="1"/>
  <c r="B1415" i="1" s="1"/>
  <c r="Y1415" i="1"/>
  <c r="A1416" i="1"/>
  <c r="O1416" i="1"/>
  <c r="U1416" i="1"/>
  <c r="B1416" i="1" s="1"/>
  <c r="V1416" i="1"/>
  <c r="W1416" i="1" s="1"/>
  <c r="Y1416" i="1"/>
  <c r="A1417" i="1"/>
  <c r="U1417" i="1"/>
  <c r="B1417" i="1" s="1"/>
  <c r="Y1417" i="1"/>
  <c r="A1418" i="1"/>
  <c r="O1418" i="1"/>
  <c r="U1418" i="1"/>
  <c r="B1418" i="1"/>
  <c r="V1418" i="1"/>
  <c r="W1418" i="1"/>
  <c r="Y1418" i="1"/>
  <c r="A1419" i="1"/>
  <c r="U1419" i="1"/>
  <c r="B1419" i="1"/>
  <c r="Y1419" i="1"/>
  <c r="A1420" i="1"/>
  <c r="O1420" i="1"/>
  <c r="U1420" i="1"/>
  <c r="B1420" i="1" s="1"/>
  <c r="V1420" i="1"/>
  <c r="W1420" i="1" s="1"/>
  <c r="Y1420" i="1"/>
  <c r="A1421" i="1"/>
  <c r="U1421" i="1"/>
  <c r="B1421" i="1" s="1"/>
  <c r="Y1421" i="1"/>
  <c r="A1422" i="1"/>
  <c r="O1422" i="1"/>
  <c r="U1422" i="1"/>
  <c r="B1422" i="1" s="1"/>
  <c r="V1422" i="1"/>
  <c r="W1422" i="1" s="1"/>
  <c r="Y1422" i="1"/>
  <c r="A1423" i="1"/>
  <c r="U1423" i="1"/>
  <c r="B1423" i="1" s="1"/>
  <c r="Y1423" i="1"/>
  <c r="A1424" i="1"/>
  <c r="O1424" i="1"/>
  <c r="U1424" i="1"/>
  <c r="B1424" i="1" s="1"/>
  <c r="V1424" i="1"/>
  <c r="W1424" i="1" s="1"/>
  <c r="Y1424" i="1"/>
  <c r="A1425" i="1"/>
  <c r="U1425" i="1"/>
  <c r="B1425" i="1" s="1"/>
  <c r="Y1425" i="1"/>
  <c r="A1426" i="1"/>
  <c r="O1426" i="1"/>
  <c r="U1426" i="1"/>
  <c r="B1426" i="1"/>
  <c r="V1426" i="1"/>
  <c r="W1426" i="1"/>
  <c r="Y1426" i="1"/>
  <c r="A1427" i="1"/>
  <c r="U1427" i="1"/>
  <c r="B1427" i="1"/>
  <c r="Y1427" i="1"/>
  <c r="A1428" i="1"/>
  <c r="O1428" i="1"/>
  <c r="U1428" i="1"/>
  <c r="B1428" i="1" s="1"/>
  <c r="V1428" i="1"/>
  <c r="W1428" i="1" s="1"/>
  <c r="Y1428" i="1"/>
  <c r="A1429" i="1"/>
  <c r="U1429" i="1"/>
  <c r="B1429" i="1" s="1"/>
  <c r="Y1429" i="1"/>
  <c r="A1430" i="1"/>
  <c r="O1430" i="1"/>
  <c r="U1430" i="1"/>
  <c r="B1430" i="1" s="1"/>
  <c r="V1430" i="1"/>
  <c r="W1430" i="1" s="1"/>
  <c r="Y1430" i="1"/>
  <c r="A1431" i="1"/>
  <c r="U1431" i="1"/>
  <c r="B1431" i="1" s="1"/>
  <c r="Y1431" i="1"/>
  <c r="A1432" i="1"/>
  <c r="O1432" i="1"/>
  <c r="U1432" i="1"/>
  <c r="B1432" i="1" s="1"/>
  <c r="V1432" i="1"/>
  <c r="W1432" i="1" s="1"/>
  <c r="Y1432" i="1"/>
  <c r="A1433" i="1"/>
  <c r="U1433" i="1"/>
  <c r="B1433" i="1" s="1"/>
  <c r="Y1433" i="1"/>
  <c r="A1434" i="1"/>
  <c r="O1434" i="1"/>
  <c r="U1434" i="1"/>
  <c r="B1434" i="1"/>
  <c r="V1434" i="1"/>
  <c r="W1434" i="1"/>
  <c r="Y1434" i="1"/>
  <c r="A1435" i="1"/>
  <c r="U1435" i="1"/>
  <c r="B1435" i="1"/>
  <c r="Y1435" i="1"/>
  <c r="A1436" i="1"/>
  <c r="O1436" i="1"/>
  <c r="U1436" i="1"/>
  <c r="B1436" i="1" s="1"/>
  <c r="V1436" i="1"/>
  <c r="W1436" i="1" s="1"/>
  <c r="Y1436" i="1"/>
  <c r="A1437" i="1"/>
  <c r="U1437" i="1"/>
  <c r="B1437" i="1" s="1"/>
  <c r="Y1437" i="1"/>
  <c r="A1438" i="1"/>
  <c r="O1438" i="1"/>
  <c r="U1438" i="1"/>
  <c r="B1438" i="1" s="1"/>
  <c r="V1438" i="1"/>
  <c r="W1438" i="1" s="1"/>
  <c r="Y1438" i="1"/>
  <c r="A1439" i="1"/>
  <c r="U1439" i="1"/>
  <c r="B1439" i="1" s="1"/>
  <c r="Y1439" i="1"/>
  <c r="A1440" i="1"/>
  <c r="O1440" i="1"/>
  <c r="U1440" i="1"/>
  <c r="B1440" i="1" s="1"/>
  <c r="V1440" i="1"/>
  <c r="W1440" i="1" s="1"/>
  <c r="Y1440" i="1"/>
  <c r="A1441" i="1"/>
  <c r="U1441" i="1"/>
  <c r="B1441" i="1" s="1"/>
  <c r="Y1441" i="1"/>
  <c r="A1442" i="1"/>
  <c r="O1442" i="1"/>
  <c r="U1442" i="1"/>
  <c r="B1442" i="1"/>
  <c r="V1442" i="1"/>
  <c r="W1442" i="1"/>
  <c r="Y1442" i="1"/>
  <c r="A1443" i="1"/>
  <c r="U1443" i="1"/>
  <c r="B1443" i="1"/>
  <c r="Y1443" i="1"/>
  <c r="A1444" i="1"/>
  <c r="O1444" i="1"/>
  <c r="U1444" i="1"/>
  <c r="B1444" i="1" s="1"/>
  <c r="V1444" i="1"/>
  <c r="W1444" i="1" s="1"/>
  <c r="Y1444" i="1"/>
  <c r="A1445" i="1"/>
  <c r="U1445" i="1"/>
  <c r="B1445" i="1" s="1"/>
  <c r="Y1445" i="1"/>
  <c r="A1446" i="1"/>
  <c r="O1446" i="1"/>
  <c r="U1446" i="1"/>
  <c r="B1446" i="1" s="1"/>
  <c r="V1446" i="1"/>
  <c r="W1446" i="1" s="1"/>
  <c r="Y1446" i="1"/>
  <c r="A1447" i="1"/>
  <c r="U1447" i="1"/>
  <c r="B1447" i="1" s="1"/>
  <c r="Y1447" i="1"/>
  <c r="A1448" i="1"/>
  <c r="O1448" i="1"/>
  <c r="U1448" i="1"/>
  <c r="B1448" i="1"/>
  <c r="V1448" i="1"/>
  <c r="W1448" i="1"/>
  <c r="Y1448" i="1"/>
  <c r="A1449" i="1"/>
  <c r="U1449" i="1"/>
  <c r="B1449" i="1" s="1"/>
  <c r="Y1449" i="1"/>
  <c r="A1450" i="1"/>
  <c r="O1450" i="1"/>
  <c r="U1450" i="1"/>
  <c r="B1450" i="1"/>
  <c r="V1450" i="1"/>
  <c r="W1450" i="1"/>
  <c r="Y1450" i="1"/>
  <c r="A1451" i="1"/>
  <c r="U1451" i="1"/>
  <c r="B1451" i="1"/>
  <c r="Y1451" i="1"/>
  <c r="A1452" i="1"/>
  <c r="L1452" i="1"/>
  <c r="U1452" i="1"/>
  <c r="B1452" i="1" s="1"/>
  <c r="V1452" i="1"/>
  <c r="W1452" i="1" s="1"/>
  <c r="Y1452" i="1"/>
  <c r="V1170" i="1"/>
  <c r="W1170" i="1"/>
  <c r="U1170" i="1"/>
  <c r="U1169" i="1"/>
  <c r="B1169" i="1" s="1"/>
  <c r="V1168" i="1"/>
  <c r="W1168" i="1" s="1"/>
  <c r="U1168" i="1"/>
  <c r="B1168" i="1" s="1"/>
  <c r="U1167" i="1"/>
  <c r="B1167" i="1"/>
  <c r="V1166" i="1"/>
  <c r="W1166" i="1"/>
  <c r="U1166" i="1"/>
  <c r="B1166" i="1"/>
  <c r="U1165" i="1"/>
  <c r="B1165" i="1"/>
  <c r="V1164" i="1"/>
  <c r="W1164" i="1"/>
  <c r="U1164" i="1"/>
  <c r="U1163" i="1"/>
  <c r="B1163" i="1" s="1"/>
  <c r="V1162" i="1"/>
  <c r="W1162" i="1" s="1"/>
  <c r="U1162" i="1"/>
  <c r="B1162" i="1" s="1"/>
  <c r="U1161" i="1"/>
  <c r="B1161" i="1" s="1"/>
  <c r="V1160" i="1"/>
  <c r="W1160" i="1" s="1"/>
  <c r="U1160" i="1"/>
  <c r="B1160" i="1" s="1"/>
  <c r="U1159" i="1"/>
  <c r="B1159" i="1" s="1"/>
  <c r="V1158" i="1"/>
  <c r="W1158" i="1" s="1"/>
  <c r="U1158" i="1"/>
  <c r="B1158" i="1" s="1"/>
  <c r="U1157" i="1"/>
  <c r="B1157" i="1" s="1"/>
  <c r="V1156" i="1"/>
  <c r="W1156" i="1" s="1"/>
  <c r="U1156" i="1"/>
  <c r="B1156" i="1" s="1"/>
  <c r="U1155" i="1"/>
  <c r="B1155" i="1" s="1"/>
  <c r="V1154" i="1"/>
  <c r="W1154" i="1" s="1"/>
  <c r="U1154" i="1"/>
  <c r="B1154" i="1" s="1"/>
  <c r="U1153" i="1"/>
  <c r="B1153" i="1" s="1"/>
  <c r="V1152" i="1"/>
  <c r="W1152" i="1" s="1"/>
  <c r="U1152" i="1"/>
  <c r="U1151" i="1"/>
  <c r="B1151" i="1"/>
  <c r="V1150" i="1"/>
  <c r="W1150" i="1"/>
  <c r="U1150" i="1"/>
  <c r="B1150" i="1"/>
  <c r="U1149" i="1"/>
  <c r="B1149" i="1"/>
  <c r="V1148" i="1"/>
  <c r="W1148" i="1"/>
  <c r="U1148" i="1"/>
  <c r="B1148" i="1"/>
  <c r="U1147" i="1"/>
  <c r="B1147" i="1"/>
  <c r="V1146" i="1"/>
  <c r="W1146" i="1"/>
  <c r="U1146" i="1"/>
  <c r="B1146" i="1"/>
  <c r="U1145" i="1"/>
  <c r="B1145" i="1"/>
  <c r="V1144" i="1"/>
  <c r="W1144" i="1"/>
  <c r="U1144" i="1"/>
  <c r="B1144" i="1"/>
  <c r="U1143" i="1"/>
  <c r="B1143" i="1"/>
  <c r="V1142" i="1"/>
  <c r="W1142" i="1"/>
  <c r="U1142" i="1"/>
  <c r="B1142" i="1"/>
  <c r="U1141" i="1"/>
  <c r="B1141" i="1"/>
  <c r="V1140" i="1"/>
  <c r="W1140" i="1"/>
  <c r="U1140" i="1"/>
  <c r="U1139" i="1"/>
  <c r="B1139" i="1" s="1"/>
  <c r="V1138" i="1"/>
  <c r="W1138" i="1" s="1"/>
  <c r="U1138" i="1"/>
  <c r="B1138" i="1" s="1"/>
  <c r="U1137" i="1"/>
  <c r="B1137" i="1" s="1"/>
  <c r="V1136" i="1"/>
  <c r="W1136" i="1" s="1"/>
  <c r="U1136" i="1"/>
  <c r="B1136" i="1" s="1"/>
  <c r="U1135" i="1"/>
  <c r="B1135" i="1" s="1"/>
  <c r="V1134" i="1"/>
  <c r="W1134" i="1" s="1"/>
  <c r="U1134" i="1"/>
  <c r="B1134" i="1" s="1"/>
  <c r="U1133" i="1"/>
  <c r="B1133" i="1" s="1"/>
  <c r="V1132" i="1"/>
  <c r="W1132" i="1" s="1"/>
  <c r="U1132" i="1"/>
  <c r="U1131" i="1"/>
  <c r="B1131" i="1" s="1"/>
  <c r="V1130" i="1"/>
  <c r="W1130" i="1" s="1"/>
  <c r="U1130" i="1"/>
  <c r="B1130" i="1" s="1"/>
  <c r="U1129" i="1"/>
  <c r="B1129" i="1" s="1"/>
  <c r="V1128" i="1"/>
  <c r="W1128" i="1" s="1"/>
  <c r="U1128" i="1"/>
  <c r="B1128" i="1" s="1"/>
  <c r="U1127" i="1"/>
  <c r="B1127" i="1" s="1"/>
  <c r="V1126" i="1"/>
  <c r="W1126" i="1" s="1"/>
  <c r="U1126" i="1"/>
  <c r="B1126" i="1" s="1"/>
  <c r="U1125" i="1"/>
  <c r="B1125" i="1" s="1"/>
  <c r="V1124" i="1"/>
  <c r="W1124" i="1" s="1"/>
  <c r="U1124" i="1"/>
  <c r="B1124" i="1" s="1"/>
  <c r="U1123" i="1"/>
  <c r="B1123" i="1" s="1"/>
  <c r="V1122" i="1"/>
  <c r="W1122" i="1" s="1"/>
  <c r="U1122" i="1"/>
  <c r="B1122" i="1" s="1"/>
  <c r="U1121" i="1"/>
  <c r="B1121" i="1" s="1"/>
  <c r="V1120" i="1"/>
  <c r="W1120" i="1" s="1"/>
  <c r="U1120" i="1"/>
  <c r="B1120" i="1" s="1"/>
  <c r="U1119" i="1"/>
  <c r="B1119" i="1" s="1"/>
  <c r="V1118" i="1"/>
  <c r="W1118" i="1" s="1"/>
  <c r="U1118" i="1"/>
  <c r="B1118" i="1" s="1"/>
  <c r="U1117" i="1"/>
  <c r="B1117" i="1" s="1"/>
  <c r="V1116" i="1"/>
  <c r="W1116" i="1" s="1"/>
  <c r="U1116" i="1"/>
  <c r="B1116" i="1" s="1"/>
  <c r="U1115" i="1"/>
  <c r="B1115" i="1" s="1"/>
  <c r="V1114" i="1"/>
  <c r="W1114" i="1" s="1"/>
  <c r="U1114" i="1"/>
  <c r="U1113" i="1"/>
  <c r="B1113" i="1" s="1"/>
  <c r="V1112" i="1"/>
  <c r="W1112" i="1" s="1"/>
  <c r="U1112" i="1"/>
  <c r="B1112" i="1" s="1"/>
  <c r="U1111" i="1"/>
  <c r="B1111" i="1" s="1"/>
  <c r="V1110" i="1"/>
  <c r="W1110" i="1" s="1"/>
  <c r="U1110" i="1"/>
  <c r="U1109" i="1"/>
  <c r="B1109" i="1" s="1"/>
  <c r="V1108" i="1"/>
  <c r="W1108" i="1" s="1"/>
  <c r="U1108" i="1"/>
  <c r="B1108" i="1" s="1"/>
  <c r="U1107" i="1"/>
  <c r="B1107" i="1" s="1"/>
  <c r="V1106" i="1"/>
  <c r="W1106" i="1" s="1"/>
  <c r="U1106" i="1"/>
  <c r="B1106" i="1" s="1"/>
  <c r="U1105" i="1"/>
  <c r="B1105" i="1" s="1"/>
  <c r="V1104" i="1"/>
  <c r="W1104" i="1" s="1"/>
  <c r="U1104" i="1"/>
  <c r="B1104" i="1" s="1"/>
  <c r="U1103" i="1"/>
  <c r="B1103" i="1" s="1"/>
  <c r="V1102" i="1"/>
  <c r="W1102" i="1" s="1"/>
  <c r="U1102" i="1"/>
  <c r="U1101" i="1"/>
  <c r="B1101" i="1"/>
  <c r="V1100" i="1"/>
  <c r="W1100" i="1"/>
  <c r="U1100" i="1"/>
  <c r="B1100" i="1"/>
  <c r="U1099" i="1"/>
  <c r="B1099" i="1"/>
  <c r="V1098" i="1"/>
  <c r="W1098" i="1"/>
  <c r="U1098" i="1"/>
  <c r="B1098" i="1"/>
  <c r="U1097" i="1"/>
  <c r="B1097" i="1"/>
  <c r="V1096" i="1"/>
  <c r="W1096" i="1"/>
  <c r="U1096" i="1"/>
  <c r="U1095" i="1"/>
  <c r="B1095" i="1" s="1"/>
  <c r="V1094" i="1"/>
  <c r="W1094" i="1" s="1"/>
  <c r="U1094" i="1"/>
  <c r="U1093" i="1"/>
  <c r="B1093" i="1"/>
  <c r="V1092" i="1"/>
  <c r="W1092" i="1"/>
  <c r="U1092" i="1"/>
  <c r="B1092" i="1"/>
  <c r="U1091" i="1"/>
  <c r="B1091" i="1"/>
  <c r="V1090" i="1"/>
  <c r="W1090" i="1"/>
  <c r="U1090" i="1"/>
  <c r="U1089" i="1"/>
  <c r="B1089" i="1" s="1"/>
  <c r="V1088" i="1"/>
  <c r="W1088" i="1" s="1"/>
  <c r="U1088" i="1"/>
  <c r="U1087" i="1"/>
  <c r="B1087" i="1"/>
  <c r="V1086" i="1"/>
  <c r="W1086" i="1"/>
  <c r="U1086" i="1"/>
  <c r="U1085" i="1"/>
  <c r="B1085" i="1" s="1"/>
  <c r="V1084" i="1"/>
  <c r="W1084" i="1" s="1"/>
  <c r="U1084" i="1"/>
  <c r="B1084" i="1" s="1"/>
  <c r="U1083" i="1"/>
  <c r="B1083" i="1" s="1"/>
  <c r="V1082" i="1"/>
  <c r="W1082" i="1" s="1"/>
  <c r="U1082" i="1"/>
  <c r="B1082" i="1" s="1"/>
  <c r="U1081" i="1"/>
  <c r="B1081" i="1" s="1"/>
  <c r="V1080" i="1"/>
  <c r="W1080" i="1" s="1"/>
  <c r="U1080" i="1"/>
  <c r="B1080" i="1" s="1"/>
  <c r="U1079" i="1"/>
  <c r="B1079" i="1" s="1"/>
  <c r="V1078" i="1"/>
  <c r="W1078" i="1" s="1"/>
  <c r="U1078" i="1"/>
  <c r="U1077" i="1"/>
  <c r="B1077" i="1" s="1"/>
  <c r="V1076" i="1"/>
  <c r="W1076" i="1" s="1"/>
  <c r="U1076" i="1"/>
  <c r="B1076" i="1" s="1"/>
  <c r="U1075" i="1"/>
  <c r="B1075" i="1" s="1"/>
  <c r="V1074" i="1"/>
  <c r="W1074" i="1" s="1"/>
  <c r="U1074" i="1"/>
  <c r="B1074" i="1" s="1"/>
  <c r="U1073" i="1"/>
  <c r="B1073" i="1" s="1"/>
  <c r="V1072" i="1"/>
  <c r="W1072" i="1" s="1"/>
  <c r="U1072" i="1"/>
  <c r="B1072" i="1" s="1"/>
  <c r="U1071" i="1"/>
  <c r="B1071" i="1" s="1"/>
  <c r="V1070" i="1"/>
  <c r="W1070" i="1" s="1"/>
  <c r="U1070" i="1"/>
  <c r="B1070" i="1" s="1"/>
  <c r="U1069" i="1"/>
  <c r="B1069" i="1" s="1"/>
  <c r="V1068" i="1"/>
  <c r="W1068" i="1" s="1"/>
  <c r="U1068" i="1"/>
  <c r="B1068" i="1" s="1"/>
  <c r="U1067" i="1"/>
  <c r="B1067" i="1" s="1"/>
  <c r="V1066" i="1"/>
  <c r="W1066" i="1" s="1"/>
  <c r="U1066" i="1"/>
  <c r="B1066" i="1" s="1"/>
  <c r="U1065" i="1"/>
  <c r="B1065" i="1" s="1"/>
  <c r="V1064" i="1"/>
  <c r="W1064" i="1" s="1"/>
  <c r="U1064" i="1"/>
  <c r="B1064" i="1" s="1"/>
  <c r="U1063" i="1"/>
  <c r="B1063" i="1" s="1"/>
  <c r="V1062" i="1"/>
  <c r="W1062" i="1" s="1"/>
  <c r="U1062" i="1"/>
  <c r="B1062" i="1" s="1"/>
  <c r="U1061" i="1"/>
  <c r="B1061" i="1"/>
  <c r="V1060" i="1"/>
  <c r="W1060" i="1"/>
  <c r="U1060" i="1"/>
  <c r="B1060" i="1"/>
  <c r="U1059" i="1"/>
  <c r="B1059" i="1"/>
  <c r="V1058" i="1"/>
  <c r="W1058" i="1"/>
  <c r="U1058" i="1"/>
  <c r="B1058" i="1"/>
  <c r="U1057" i="1"/>
  <c r="B1057" i="1"/>
  <c r="V1056" i="1"/>
  <c r="W1056" i="1"/>
  <c r="U1056" i="1"/>
  <c r="U1055" i="1"/>
  <c r="B1055" i="1" s="1"/>
  <c r="V1054" i="1"/>
  <c r="W1054" i="1" s="1"/>
  <c r="U1054" i="1"/>
  <c r="B1054" i="1" s="1"/>
  <c r="U1053" i="1"/>
  <c r="B1053" i="1"/>
  <c r="V1052" i="1"/>
  <c r="W1052" i="1"/>
  <c r="U1052" i="1"/>
  <c r="B1052" i="1"/>
  <c r="U1051" i="1"/>
  <c r="B1051" i="1"/>
  <c r="V1050" i="1"/>
  <c r="W1050" i="1"/>
  <c r="U1050" i="1"/>
  <c r="U1049" i="1"/>
  <c r="B1049" i="1" s="1"/>
  <c r="V1048" i="1"/>
  <c r="W1048" i="1" s="1"/>
  <c r="U1048" i="1"/>
  <c r="B1048" i="1" s="1"/>
  <c r="U1047" i="1"/>
  <c r="B1047" i="1"/>
  <c r="V1046" i="1"/>
  <c r="W1046" i="1"/>
  <c r="U1046" i="1"/>
  <c r="U1045" i="1"/>
  <c r="B1045" i="1" s="1"/>
  <c r="V1044" i="1"/>
  <c r="W1044" i="1" s="1"/>
  <c r="U1044" i="1"/>
  <c r="B1044" i="1" s="1"/>
  <c r="U1043" i="1"/>
  <c r="B1043" i="1" s="1"/>
  <c r="V1042" i="1"/>
  <c r="W1042" i="1" s="1"/>
  <c r="U1042" i="1"/>
  <c r="U1041" i="1"/>
  <c r="B1041" i="1" s="1"/>
  <c r="V1040" i="1"/>
  <c r="W1040" i="1" s="1"/>
  <c r="U1040" i="1"/>
  <c r="B1040" i="1" s="1"/>
  <c r="U1039" i="1"/>
  <c r="B1039" i="1" s="1"/>
  <c r="V1038" i="1"/>
  <c r="W1038" i="1" s="1"/>
  <c r="U1038" i="1"/>
  <c r="B1038" i="1" s="1"/>
  <c r="U1037" i="1"/>
  <c r="B1037" i="1" s="1"/>
  <c r="V1036" i="1"/>
  <c r="W1036" i="1" s="1"/>
  <c r="U1036" i="1"/>
  <c r="B1036" i="1" s="1"/>
  <c r="U1035" i="1"/>
  <c r="B1035" i="1" s="1"/>
  <c r="V1034" i="1"/>
  <c r="W1034" i="1" s="1"/>
  <c r="U1034" i="1"/>
  <c r="B1034" i="1" s="1"/>
  <c r="U1033" i="1"/>
  <c r="B1033" i="1" s="1"/>
  <c r="V1032" i="1"/>
  <c r="W1032" i="1" s="1"/>
  <c r="U1032" i="1"/>
  <c r="U1031" i="1"/>
  <c r="B1031" i="1" s="1"/>
  <c r="V1030" i="1"/>
  <c r="W1030" i="1" s="1"/>
  <c r="U1030" i="1"/>
  <c r="B1030" i="1" s="1"/>
  <c r="U1029" i="1"/>
  <c r="B1029" i="1" s="1"/>
  <c r="V1028" i="1"/>
  <c r="W1028" i="1" s="1"/>
  <c r="U1028" i="1"/>
  <c r="B1028" i="1" s="1"/>
  <c r="U1027" i="1"/>
  <c r="B1027" i="1" s="1"/>
  <c r="V1026" i="1"/>
  <c r="W1026" i="1" s="1"/>
  <c r="U1026" i="1"/>
  <c r="U1025" i="1"/>
  <c r="B1025" i="1"/>
  <c r="V1024" i="1"/>
  <c r="W1024" i="1"/>
  <c r="U1024" i="1"/>
  <c r="U1023" i="1"/>
  <c r="B1023" i="1" s="1"/>
  <c r="V1022" i="1"/>
  <c r="W1022" i="1" s="1"/>
  <c r="U1022" i="1"/>
  <c r="U1021" i="1"/>
  <c r="B1021" i="1"/>
  <c r="V1020" i="1"/>
  <c r="W1020" i="1"/>
  <c r="U1020" i="1"/>
  <c r="B1020" i="1"/>
  <c r="U1019" i="1"/>
  <c r="B1019" i="1"/>
  <c r="V1018" i="1"/>
  <c r="W1018" i="1"/>
  <c r="U1018" i="1"/>
  <c r="B1018" i="1"/>
  <c r="U1017" i="1"/>
  <c r="B1017" i="1"/>
  <c r="V1016" i="1"/>
  <c r="W1016" i="1"/>
  <c r="U1016" i="1"/>
  <c r="B1016" i="1"/>
  <c r="U1015" i="1"/>
  <c r="B1015" i="1"/>
  <c r="V1014" i="1"/>
  <c r="W1014" i="1"/>
  <c r="U1014" i="1"/>
  <c r="U1013" i="1"/>
  <c r="B1013" i="1" s="1"/>
  <c r="V1012" i="1"/>
  <c r="W1012" i="1" s="1"/>
  <c r="U1012" i="1"/>
  <c r="B1012" i="1" s="1"/>
  <c r="U1011" i="1"/>
  <c r="B1011" i="1" s="1"/>
  <c r="V1010" i="1"/>
  <c r="W1010" i="1" s="1"/>
  <c r="U1010" i="1"/>
  <c r="B1010" i="1" s="1"/>
  <c r="U1009" i="1"/>
  <c r="B1009" i="1" s="1"/>
  <c r="V1008" i="1"/>
  <c r="W1008" i="1"/>
  <c r="U1008" i="1"/>
  <c r="B1008" i="1" s="1"/>
  <c r="U1007" i="1"/>
  <c r="B1007" i="1" s="1"/>
  <c r="V1006" i="1"/>
  <c r="W1006" i="1"/>
  <c r="U1006" i="1"/>
  <c r="U1005" i="1"/>
  <c r="B1005" i="1" s="1"/>
  <c r="V1004" i="1"/>
  <c r="W1004" i="1"/>
  <c r="U1004" i="1"/>
  <c r="B1004" i="1"/>
  <c r="U1003" i="1"/>
  <c r="B1003" i="1"/>
  <c r="V1002" i="1"/>
  <c r="W1002" i="1"/>
  <c r="U1002" i="1"/>
  <c r="B1002" i="1"/>
  <c r="U1001" i="1"/>
  <c r="B1001" i="1"/>
  <c r="V1000" i="1"/>
  <c r="W1000" i="1"/>
  <c r="U1000" i="1"/>
  <c r="B1000" i="1"/>
  <c r="U999" i="1"/>
  <c r="B999" i="1"/>
  <c r="V998" i="1"/>
  <c r="W998" i="1"/>
  <c r="U998" i="1"/>
  <c r="U997" i="1"/>
  <c r="B997" i="1" s="1"/>
  <c r="V996" i="1"/>
  <c r="W996" i="1" s="1"/>
  <c r="U996" i="1"/>
  <c r="B996" i="1" s="1"/>
  <c r="U995" i="1"/>
  <c r="B995" i="1" s="1"/>
  <c r="V994" i="1"/>
  <c r="W994" i="1" s="1"/>
  <c r="U994" i="1"/>
  <c r="B994" i="1" s="1"/>
  <c r="U993" i="1"/>
  <c r="B993" i="1" s="1"/>
  <c r="V992" i="1"/>
  <c r="W992" i="1" s="1"/>
  <c r="U992" i="1"/>
  <c r="U991" i="1"/>
  <c r="B991" i="1"/>
  <c r="V990" i="1"/>
  <c r="W990" i="1"/>
  <c r="U990" i="1"/>
  <c r="U989" i="1"/>
  <c r="B989" i="1" s="1"/>
  <c r="V988" i="1"/>
  <c r="W988" i="1" s="1"/>
  <c r="U988" i="1"/>
  <c r="B988" i="1" s="1"/>
  <c r="U987" i="1"/>
  <c r="B987" i="1" s="1"/>
  <c r="V986" i="1"/>
  <c r="W986" i="1" s="1"/>
  <c r="U986" i="1"/>
  <c r="B986" i="1" s="1"/>
  <c r="U985" i="1"/>
  <c r="B985" i="1" s="1"/>
  <c r="V984" i="1"/>
  <c r="W984" i="1" s="1"/>
  <c r="U984" i="1"/>
  <c r="B984" i="1" s="1"/>
  <c r="U983" i="1"/>
  <c r="B983" i="1" s="1"/>
  <c r="V982" i="1"/>
  <c r="W982" i="1" s="1"/>
  <c r="U982" i="1"/>
  <c r="U981" i="1"/>
  <c r="B981" i="1" s="1"/>
  <c r="V980" i="1"/>
  <c r="W980" i="1" s="1"/>
  <c r="U980" i="1"/>
  <c r="B980" i="1" s="1"/>
  <c r="U979" i="1"/>
  <c r="B979" i="1" s="1"/>
  <c r="V978" i="1"/>
  <c r="W978" i="1" s="1"/>
  <c r="U978" i="1"/>
  <c r="B978" i="1" s="1"/>
  <c r="U977" i="1"/>
  <c r="B977" i="1" s="1"/>
  <c r="V976" i="1"/>
  <c r="W976" i="1" s="1"/>
  <c r="U976" i="1"/>
  <c r="B976" i="1" s="1"/>
  <c r="U975" i="1"/>
  <c r="B975" i="1" s="1"/>
  <c r="V974" i="1"/>
  <c r="W974" i="1" s="1"/>
  <c r="U974" i="1"/>
  <c r="B974" i="1" s="1"/>
  <c r="U973" i="1"/>
  <c r="B973" i="1"/>
  <c r="V972" i="1"/>
  <c r="W972" i="1"/>
  <c r="U972" i="1"/>
  <c r="B972" i="1"/>
  <c r="U971" i="1"/>
  <c r="B971" i="1"/>
  <c r="V970" i="1"/>
  <c r="W970" i="1"/>
  <c r="U970" i="1"/>
  <c r="B970" i="1"/>
  <c r="U969" i="1"/>
  <c r="B969" i="1"/>
  <c r="V968" i="1"/>
  <c r="W968" i="1"/>
  <c r="U968" i="1"/>
  <c r="U967" i="1"/>
  <c r="B967" i="1" s="1"/>
  <c r="V966" i="1"/>
  <c r="W966" i="1" s="1"/>
  <c r="U966" i="1"/>
  <c r="B966" i="1" s="1"/>
  <c r="U965" i="1"/>
  <c r="B965" i="1"/>
  <c r="V964" i="1"/>
  <c r="W964" i="1"/>
  <c r="U964" i="1"/>
  <c r="B964" i="1"/>
  <c r="U963" i="1"/>
  <c r="B963" i="1"/>
  <c r="V962" i="1"/>
  <c r="W962" i="1"/>
  <c r="U962" i="1"/>
  <c r="U961" i="1"/>
  <c r="B961" i="1" s="1"/>
  <c r="V960" i="1"/>
  <c r="W960" i="1" s="1"/>
  <c r="U960" i="1"/>
  <c r="B960" i="1" s="1"/>
  <c r="U959" i="1"/>
  <c r="B959" i="1"/>
  <c r="V958" i="1"/>
  <c r="W958" i="1"/>
  <c r="U958" i="1"/>
  <c r="U957" i="1"/>
  <c r="B957" i="1" s="1"/>
  <c r="V956" i="1"/>
  <c r="W956" i="1" s="1"/>
  <c r="U956" i="1"/>
  <c r="B956" i="1" s="1"/>
  <c r="U955" i="1"/>
  <c r="B955" i="1" s="1"/>
  <c r="V954" i="1"/>
  <c r="W954" i="1" s="1"/>
  <c r="U954" i="1"/>
  <c r="B954" i="1" s="1"/>
  <c r="U953" i="1"/>
  <c r="B953" i="1" s="1"/>
  <c r="V952" i="1"/>
  <c r="W952" i="1" s="1"/>
  <c r="U952" i="1"/>
  <c r="B952" i="1" s="1"/>
  <c r="U951" i="1"/>
  <c r="B951" i="1" s="1"/>
  <c r="V950" i="1"/>
  <c r="W950" i="1" s="1"/>
  <c r="U950" i="1"/>
  <c r="U949" i="1"/>
  <c r="B949" i="1" s="1"/>
  <c r="W74" i="1"/>
  <c r="W76" i="1"/>
  <c r="W78" i="1"/>
  <c r="W86" i="1"/>
  <c r="W88" i="1"/>
  <c r="W92" i="1"/>
  <c r="W96" i="1"/>
  <c r="W98" i="1"/>
  <c r="W100" i="1"/>
  <c r="W102" i="1"/>
  <c r="W108" i="1"/>
  <c r="W112" i="1"/>
  <c r="W116" i="1"/>
  <c r="W122" i="1"/>
  <c r="W124" i="1"/>
  <c r="W142" i="1"/>
  <c r="W146" i="1"/>
  <c r="W230" i="1"/>
  <c r="W238" i="1"/>
  <c r="W240" i="1"/>
  <c r="W242" i="1"/>
  <c r="W244" i="1"/>
  <c r="W246" i="1"/>
  <c r="W280" i="1"/>
  <c r="W282" i="1"/>
  <c r="W302" i="1"/>
  <c r="W342" i="1"/>
  <c r="W344" i="1"/>
  <c r="W346" i="1"/>
  <c r="W348" i="1"/>
  <c r="W350" i="1"/>
  <c r="W352" i="1"/>
  <c r="W414" i="1"/>
  <c r="W430" i="1"/>
  <c r="W450" i="1"/>
  <c r="W458" i="1"/>
  <c r="W484" i="1"/>
  <c r="W486" i="1"/>
  <c r="W488" i="1"/>
  <c r="W490" i="1"/>
  <c r="W492" i="1"/>
  <c r="W494" i="1"/>
  <c r="W496" i="1"/>
  <c r="W498" i="1"/>
  <c r="W504" i="1"/>
  <c r="W526" i="1"/>
  <c r="W528" i="1"/>
  <c r="W544" i="1"/>
  <c r="W546" i="1"/>
  <c r="W614" i="1"/>
  <c r="W616" i="1"/>
  <c r="W618" i="1"/>
  <c r="W620" i="1"/>
  <c r="W624" i="1"/>
  <c r="W626" i="1"/>
  <c r="W628" i="1"/>
  <c r="W630" i="1"/>
  <c r="W668" i="1"/>
  <c r="W712" i="1"/>
  <c r="U5" i="1"/>
  <c r="B5" i="1"/>
  <c r="U6" i="1"/>
  <c r="V6" i="1"/>
  <c r="W6" i="1" s="1"/>
  <c r="U7" i="1"/>
  <c r="B7" i="1" s="1"/>
  <c r="B1170" i="1"/>
  <c r="A1170" i="1"/>
  <c r="A1169" i="1"/>
  <c r="A1168" i="1"/>
  <c r="A1167" i="1"/>
  <c r="A1166" i="1"/>
  <c r="A1165" i="1"/>
  <c r="B1164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B1152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B1140" i="1"/>
  <c r="A1140" i="1"/>
  <c r="A1139" i="1"/>
  <c r="A1138" i="1"/>
  <c r="A1137" i="1"/>
  <c r="A1136" i="1"/>
  <c r="A1135" i="1"/>
  <c r="A1134" i="1"/>
  <c r="A1133" i="1"/>
  <c r="B1132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B1114" i="1"/>
  <c r="A1114" i="1"/>
  <c r="A1113" i="1"/>
  <c r="A1112" i="1"/>
  <c r="A1111" i="1"/>
  <c r="B1110" i="1"/>
  <c r="A1110" i="1"/>
  <c r="A1109" i="1"/>
  <c r="A1108" i="1"/>
  <c r="A1107" i="1"/>
  <c r="A1106" i="1"/>
  <c r="A1105" i="1"/>
  <c r="A1104" i="1"/>
  <c r="A1103" i="1"/>
  <c r="B1102" i="1"/>
  <c r="A1102" i="1"/>
  <c r="A1101" i="1"/>
  <c r="A1100" i="1"/>
  <c r="A1099" i="1"/>
  <c r="A1098" i="1"/>
  <c r="A1097" i="1"/>
  <c r="B1096" i="1"/>
  <c r="A1096" i="1"/>
  <c r="A1095" i="1"/>
  <c r="B1094" i="1"/>
  <c r="A1094" i="1"/>
  <c r="A1093" i="1"/>
  <c r="A1092" i="1"/>
  <c r="A1091" i="1"/>
  <c r="B1090" i="1"/>
  <c r="A1090" i="1"/>
  <c r="A1089" i="1"/>
  <c r="B1088" i="1"/>
  <c r="A1088" i="1"/>
  <c r="A1087" i="1"/>
  <c r="B1086" i="1"/>
  <c r="A1086" i="1"/>
  <c r="A1085" i="1"/>
  <c r="A1084" i="1"/>
  <c r="A1083" i="1"/>
  <c r="A1082" i="1"/>
  <c r="A1081" i="1"/>
  <c r="A1080" i="1"/>
  <c r="A1079" i="1"/>
  <c r="B1078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B1056" i="1"/>
  <c r="A1056" i="1"/>
  <c r="A1055" i="1"/>
  <c r="A1054" i="1"/>
  <c r="A1053" i="1"/>
  <c r="A1052" i="1"/>
  <c r="A1051" i="1"/>
  <c r="B1050" i="1"/>
  <c r="A1050" i="1"/>
  <c r="A1049" i="1"/>
  <c r="A1048" i="1"/>
  <c r="A1047" i="1"/>
  <c r="B1046" i="1"/>
  <c r="A1046" i="1"/>
  <c r="A1045" i="1"/>
  <c r="A1044" i="1"/>
  <c r="A1043" i="1"/>
  <c r="B1042" i="1"/>
  <c r="A1042" i="1"/>
  <c r="A1041" i="1"/>
  <c r="A1040" i="1"/>
  <c r="A1039" i="1"/>
  <c r="A1038" i="1"/>
  <c r="A1037" i="1"/>
  <c r="A1036" i="1"/>
  <c r="A1035" i="1"/>
  <c r="A1034" i="1"/>
  <c r="A1033" i="1"/>
  <c r="B1032" i="1"/>
  <c r="A1032" i="1"/>
  <c r="A1031" i="1"/>
  <c r="A1030" i="1"/>
  <c r="A1029" i="1"/>
  <c r="A1028" i="1"/>
  <c r="A1027" i="1"/>
  <c r="B1026" i="1"/>
  <c r="A1026" i="1"/>
  <c r="A1025" i="1"/>
  <c r="B1024" i="1"/>
  <c r="A1024" i="1"/>
  <c r="A1023" i="1"/>
  <c r="B1022" i="1"/>
  <c r="A1022" i="1"/>
  <c r="A1021" i="1"/>
  <c r="A1020" i="1"/>
  <c r="A1019" i="1"/>
  <c r="A1018" i="1"/>
  <c r="A1017" i="1"/>
  <c r="A1016" i="1"/>
  <c r="A1015" i="1"/>
  <c r="B1014" i="1"/>
  <c r="A1014" i="1"/>
  <c r="A1013" i="1"/>
  <c r="A1012" i="1"/>
  <c r="A1011" i="1"/>
  <c r="A1010" i="1"/>
  <c r="A1009" i="1"/>
  <c r="A1008" i="1"/>
  <c r="A1007" i="1"/>
  <c r="B1006" i="1"/>
  <c r="A1006" i="1"/>
  <c r="A1005" i="1"/>
  <c r="A1004" i="1"/>
  <c r="A1003" i="1"/>
  <c r="A1002" i="1"/>
  <c r="A1001" i="1"/>
  <c r="A1000" i="1"/>
  <c r="A999" i="1"/>
  <c r="B998" i="1"/>
  <c r="A998" i="1"/>
  <c r="A997" i="1"/>
  <c r="A996" i="1"/>
  <c r="A995" i="1"/>
  <c r="A994" i="1"/>
  <c r="A993" i="1"/>
  <c r="B992" i="1"/>
  <c r="A992" i="1"/>
  <c r="A991" i="1"/>
  <c r="B990" i="1"/>
  <c r="A990" i="1"/>
  <c r="A989" i="1"/>
  <c r="A988" i="1"/>
  <c r="A987" i="1"/>
  <c r="A986" i="1"/>
  <c r="A985" i="1"/>
  <c r="A984" i="1"/>
  <c r="A983" i="1"/>
  <c r="B982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B968" i="1"/>
  <c r="A968" i="1"/>
  <c r="A967" i="1"/>
  <c r="A966" i="1"/>
  <c r="A965" i="1"/>
  <c r="A964" i="1"/>
  <c r="A963" i="1"/>
  <c r="B962" i="1"/>
  <c r="A962" i="1"/>
  <c r="A961" i="1"/>
  <c r="A960" i="1"/>
  <c r="A959" i="1"/>
  <c r="B958" i="1"/>
  <c r="A958" i="1"/>
  <c r="A957" i="1"/>
  <c r="A956" i="1"/>
  <c r="A955" i="1"/>
  <c r="A954" i="1"/>
  <c r="A953" i="1"/>
  <c r="A952" i="1"/>
  <c r="A951" i="1"/>
  <c r="B950" i="1"/>
  <c r="A950" i="1"/>
  <c r="A949" i="1"/>
  <c r="V582" i="2"/>
  <c r="W582" i="2"/>
  <c r="U582" i="2"/>
  <c r="U581" i="2"/>
  <c r="B581" i="2" s="1"/>
  <c r="U496" i="2"/>
  <c r="U495" i="2"/>
  <c r="U494" i="2"/>
  <c r="B494" i="2" s="1"/>
  <c r="U493" i="2"/>
  <c r="U492" i="2"/>
  <c r="U491" i="2"/>
  <c r="B491" i="2" s="1"/>
  <c r="U490" i="2"/>
  <c r="B490" i="2" s="1"/>
  <c r="U489" i="2"/>
  <c r="B489" i="2" s="1"/>
  <c r="U488" i="2"/>
  <c r="B488" i="2" s="1"/>
  <c r="U487" i="2"/>
  <c r="U486" i="2"/>
  <c r="B486" i="2"/>
  <c r="U485" i="2"/>
  <c r="B485" i="2"/>
  <c r="U484" i="2"/>
  <c r="B484" i="2" s="1"/>
  <c r="U483" i="2"/>
  <c r="B483" i="2" s="1"/>
  <c r="U482" i="2"/>
  <c r="U481" i="2"/>
  <c r="B481" i="2"/>
  <c r="U480" i="2"/>
  <c r="U479" i="2"/>
  <c r="B479" i="2" s="1"/>
  <c r="U478" i="2"/>
  <c r="B478" i="2" s="1"/>
  <c r="U477" i="2"/>
  <c r="B477" i="2" s="1"/>
  <c r="U476" i="2"/>
  <c r="B476" i="2" s="1"/>
  <c r="U475" i="2"/>
  <c r="B475" i="2" s="1"/>
  <c r="U474" i="2"/>
  <c r="B474" i="2" s="1"/>
  <c r="U473" i="2"/>
  <c r="U472" i="2"/>
  <c r="U471" i="2"/>
  <c r="B471" i="2" s="1"/>
  <c r="U470" i="2"/>
  <c r="U469" i="2"/>
  <c r="U468" i="2"/>
  <c r="B468" i="2" s="1"/>
  <c r="U467" i="2"/>
  <c r="B467" i="2" s="1"/>
  <c r="U466" i="2"/>
  <c r="B466" i="2" s="1"/>
  <c r="U465" i="2"/>
  <c r="B465" i="2" s="1"/>
  <c r="U464" i="2"/>
  <c r="U463" i="2"/>
  <c r="B463" i="2"/>
  <c r="U462" i="2"/>
  <c r="B462" i="2"/>
  <c r="U461" i="2"/>
  <c r="U460" i="2"/>
  <c r="B460" i="2" s="1"/>
  <c r="U459" i="2"/>
  <c r="B459" i="2" s="1"/>
  <c r="U458" i="2"/>
  <c r="U457" i="2"/>
  <c r="B457" i="2"/>
  <c r="U456" i="2"/>
  <c r="U455" i="2"/>
  <c r="B455" i="2"/>
  <c r="U454" i="2"/>
  <c r="B454" i="2"/>
  <c r="U453" i="2"/>
  <c r="U452" i="2"/>
  <c r="B452" i="2"/>
  <c r="U451" i="2"/>
  <c r="B451" i="2"/>
  <c r="U450" i="2"/>
  <c r="B450" i="2"/>
  <c r="U449" i="2"/>
  <c r="B449" i="2"/>
  <c r="U448" i="2"/>
  <c r="U447" i="2"/>
  <c r="U446" i="2"/>
  <c r="B446" i="2" s="1"/>
  <c r="U445" i="2"/>
  <c r="B445" i="2" s="1"/>
  <c r="U444" i="2"/>
  <c r="B444" i="2" s="1"/>
  <c r="U443" i="2"/>
  <c r="B443" i="2" s="1"/>
  <c r="U442" i="2"/>
  <c r="B442" i="2" s="1"/>
  <c r="U441" i="2"/>
  <c r="U440" i="2"/>
  <c r="U439" i="2"/>
  <c r="B439" i="2" s="1"/>
  <c r="U438" i="2"/>
  <c r="B438" i="2" s="1"/>
  <c r="U437" i="2"/>
  <c r="U436" i="2"/>
  <c r="B436" i="2"/>
  <c r="U435" i="2"/>
  <c r="B435" i="2"/>
  <c r="U434" i="2"/>
  <c r="B434" i="2"/>
  <c r="U433" i="2"/>
  <c r="B433" i="2"/>
  <c r="U432" i="2"/>
  <c r="U431" i="2"/>
  <c r="B431" i="2" s="1"/>
  <c r="U430" i="2"/>
  <c r="B430" i="2" s="1"/>
  <c r="U429" i="2"/>
  <c r="B429" i="2" s="1"/>
  <c r="U428" i="2"/>
  <c r="B428" i="2" s="1"/>
  <c r="U427" i="2"/>
  <c r="B427" i="2" s="1"/>
  <c r="U426" i="2"/>
  <c r="B426" i="2" s="1"/>
  <c r="U425" i="2"/>
  <c r="B425" i="2" s="1"/>
  <c r="U424" i="2"/>
  <c r="U423" i="2"/>
  <c r="B423" i="2"/>
  <c r="V422" i="2"/>
  <c r="U422" i="2"/>
  <c r="B422" i="2" s="1"/>
  <c r="U421" i="2"/>
  <c r="B421" i="2" s="1"/>
  <c r="U420" i="2"/>
  <c r="U419" i="2"/>
  <c r="B419" i="2"/>
  <c r="U418" i="2"/>
  <c r="U417" i="2"/>
  <c r="U416" i="2"/>
  <c r="B416" i="2" s="1"/>
  <c r="U415" i="2"/>
  <c r="U414" i="2"/>
  <c r="B414" i="2"/>
  <c r="U413" i="2"/>
  <c r="B413" i="2"/>
  <c r="U412" i="2"/>
  <c r="B412" i="2"/>
  <c r="U411" i="2"/>
  <c r="B411" i="2"/>
  <c r="U410" i="2"/>
  <c r="B410" i="2" s="1"/>
  <c r="U409" i="2"/>
  <c r="B409" i="2" s="1"/>
  <c r="U408" i="2"/>
  <c r="U407" i="2"/>
  <c r="B407" i="2"/>
  <c r="U406" i="2"/>
  <c r="B406" i="2"/>
  <c r="U405" i="2"/>
  <c r="U404" i="2"/>
  <c r="B404" i="2" s="1"/>
  <c r="U403" i="2"/>
  <c r="B403" i="2" s="1"/>
  <c r="V402" i="2"/>
  <c r="U402" i="2"/>
  <c r="B402" i="2" s="1"/>
  <c r="U401" i="2"/>
  <c r="B401" i="2" s="1"/>
  <c r="V400" i="2"/>
  <c r="U400" i="2"/>
  <c r="U399" i="2"/>
  <c r="V398" i="2"/>
  <c r="U398" i="2"/>
  <c r="B398" i="2" s="1"/>
  <c r="U397" i="2"/>
  <c r="V396" i="2"/>
  <c r="U396" i="2"/>
  <c r="B396" i="2" s="1"/>
  <c r="U395" i="2"/>
  <c r="B395" i="2" s="1"/>
  <c r="V394" i="2"/>
  <c r="U394" i="2"/>
  <c r="B394" i="2"/>
  <c r="U393" i="2"/>
  <c r="V392" i="2"/>
  <c r="U392" i="2"/>
  <c r="U391" i="2"/>
  <c r="B391" i="2" s="1"/>
  <c r="V390" i="2"/>
  <c r="U390" i="2"/>
  <c r="U389" i="2"/>
  <c r="B389" i="2" s="1"/>
  <c r="V388" i="2"/>
  <c r="U388" i="2"/>
  <c r="B388" i="2"/>
  <c r="U387" i="2"/>
  <c r="B387" i="2"/>
  <c r="V386" i="2"/>
  <c r="U386" i="2"/>
  <c r="U385" i="2"/>
  <c r="V384" i="2"/>
  <c r="U384" i="2"/>
  <c r="B384" i="2"/>
  <c r="U383" i="2"/>
  <c r="V382" i="2"/>
  <c r="U382" i="2"/>
  <c r="U381" i="2"/>
  <c r="B381" i="2" s="1"/>
  <c r="V380" i="2"/>
  <c r="U380" i="2"/>
  <c r="B380" i="2"/>
  <c r="U379" i="2"/>
  <c r="B379" i="2"/>
  <c r="V378" i="2"/>
  <c r="U378" i="2"/>
  <c r="B378" i="2" s="1"/>
  <c r="U377" i="2"/>
  <c r="B377" i="2" s="1"/>
  <c r="V376" i="2"/>
  <c r="U376" i="2"/>
  <c r="U375" i="2"/>
  <c r="B375" i="2" s="1"/>
  <c r="V374" i="2"/>
  <c r="U374" i="2"/>
  <c r="B374" i="2"/>
  <c r="U373" i="2"/>
  <c r="B373" i="2"/>
  <c r="V372" i="2"/>
  <c r="U372" i="2"/>
  <c r="B372" i="2" s="1"/>
  <c r="U371" i="2"/>
  <c r="B371" i="2" s="1"/>
  <c r="V370" i="2"/>
  <c r="U370" i="2"/>
  <c r="B370" i="2"/>
  <c r="U369" i="2"/>
  <c r="B369" i="2"/>
  <c r="V368" i="2"/>
  <c r="U368" i="2"/>
  <c r="U367" i="2"/>
  <c r="B367" i="2"/>
  <c r="V366" i="2"/>
  <c r="U366" i="2"/>
  <c r="B366" i="2" s="1"/>
  <c r="U365" i="2"/>
  <c r="V364" i="2"/>
  <c r="U364" i="2"/>
  <c r="B364" i="2" s="1"/>
  <c r="U363" i="2"/>
  <c r="B363" i="2" s="1"/>
  <c r="V362" i="2"/>
  <c r="U362" i="2"/>
  <c r="B362" i="2"/>
  <c r="U361" i="2"/>
  <c r="B361" i="2"/>
  <c r="V360" i="2"/>
  <c r="U360" i="2"/>
  <c r="U359" i="2"/>
  <c r="B359" i="2"/>
  <c r="V358" i="2"/>
  <c r="U358" i="2"/>
  <c r="B358" i="2" s="1"/>
  <c r="U357" i="2"/>
  <c r="V356" i="2"/>
  <c r="U356" i="2"/>
  <c r="U355" i="2"/>
  <c r="B355" i="2"/>
  <c r="V354" i="2"/>
  <c r="U354" i="2"/>
  <c r="U353" i="2"/>
  <c r="V352" i="2"/>
  <c r="U352" i="2"/>
  <c r="U351" i="2"/>
  <c r="B351" i="2" s="1"/>
  <c r="V350" i="2"/>
  <c r="U350" i="2"/>
  <c r="B350" i="2"/>
  <c r="U349" i="2"/>
  <c r="V348" i="2"/>
  <c r="U348" i="2"/>
  <c r="U347" i="2"/>
  <c r="B347" i="2" s="1"/>
  <c r="V346" i="2"/>
  <c r="U346" i="2"/>
  <c r="U345" i="2"/>
  <c r="V344" i="2"/>
  <c r="U344" i="2"/>
  <c r="B344" i="2" s="1"/>
  <c r="U343" i="2"/>
  <c r="B343" i="2" s="1"/>
  <c r="V342" i="2"/>
  <c r="U342" i="2"/>
  <c r="B342" i="2"/>
  <c r="U341" i="2"/>
  <c r="B341" i="2"/>
  <c r="V340" i="2"/>
  <c r="U340" i="2"/>
  <c r="B340" i="2" s="1"/>
  <c r="U339" i="2"/>
  <c r="B339" i="2" s="1"/>
  <c r="V338" i="2"/>
  <c r="U338" i="2"/>
  <c r="B338" i="2"/>
  <c r="U337" i="2"/>
  <c r="B337" i="2"/>
  <c r="V336" i="2"/>
  <c r="U336" i="2"/>
  <c r="U335" i="2"/>
  <c r="V334" i="2"/>
  <c r="U334" i="2"/>
  <c r="B334" i="2"/>
  <c r="U333" i="2"/>
  <c r="B333" i="2"/>
  <c r="V332" i="2"/>
  <c r="U332" i="2"/>
  <c r="B332" i="2" s="1"/>
  <c r="U331" i="2"/>
  <c r="B331" i="2" s="1"/>
  <c r="V330" i="2"/>
  <c r="U330" i="2"/>
  <c r="B330" i="2"/>
  <c r="U329" i="2"/>
  <c r="B329" i="2"/>
  <c r="V328" i="2"/>
  <c r="U328" i="2"/>
  <c r="B328" i="2" s="1"/>
  <c r="U327" i="2"/>
  <c r="B327" i="2" s="1"/>
  <c r="V326" i="2"/>
  <c r="U326" i="2"/>
  <c r="B326" i="2"/>
  <c r="U325" i="2"/>
  <c r="V324" i="2"/>
  <c r="U324" i="2"/>
  <c r="B324" i="2"/>
  <c r="U323" i="2"/>
  <c r="B323" i="2"/>
  <c r="V322" i="2"/>
  <c r="U322" i="2"/>
  <c r="B322" i="2" s="1"/>
  <c r="U321" i="2"/>
  <c r="B321" i="2" s="1"/>
  <c r="V320" i="2"/>
  <c r="U320" i="2"/>
  <c r="B320" i="2"/>
  <c r="U319" i="2"/>
  <c r="B319" i="2"/>
  <c r="V318" i="2"/>
  <c r="U318" i="2"/>
  <c r="B318" i="2" s="1"/>
  <c r="U317" i="2"/>
  <c r="B317" i="2" s="1"/>
  <c r="V316" i="2"/>
  <c r="U316" i="2"/>
  <c r="B316" i="2"/>
  <c r="U315" i="2"/>
  <c r="B315" i="2"/>
  <c r="V314" i="2"/>
  <c r="U314" i="2"/>
  <c r="B314" i="2" s="1"/>
  <c r="U313" i="2"/>
  <c r="B313" i="2" s="1"/>
  <c r="V312" i="2"/>
  <c r="U312" i="2"/>
  <c r="U311" i="2"/>
  <c r="V310" i="2"/>
  <c r="U310" i="2"/>
  <c r="B310" i="2" s="1"/>
  <c r="U309" i="2"/>
  <c r="B309" i="2" s="1"/>
  <c r="V308" i="2"/>
  <c r="U308" i="2"/>
  <c r="B308" i="2"/>
  <c r="U307" i="2"/>
  <c r="B307" i="2"/>
  <c r="V306" i="2"/>
  <c r="U306" i="2"/>
  <c r="U305" i="2"/>
  <c r="B305" i="2"/>
  <c r="V304" i="2"/>
  <c r="U304" i="2"/>
  <c r="U303" i="2"/>
  <c r="V302" i="2"/>
  <c r="U302" i="2"/>
  <c r="B302" i="2"/>
  <c r="U301" i="2"/>
  <c r="V300" i="2"/>
  <c r="U300" i="2"/>
  <c r="B300" i="2"/>
  <c r="U299" i="2"/>
  <c r="B299" i="2"/>
  <c r="V298" i="2"/>
  <c r="U298" i="2"/>
  <c r="U297" i="2"/>
  <c r="B297" i="2"/>
  <c r="V296" i="2"/>
  <c r="U296" i="2"/>
  <c r="U295" i="2"/>
  <c r="B295" i="2"/>
  <c r="V294" i="2"/>
  <c r="U294" i="2"/>
  <c r="B294" i="2" s="1"/>
  <c r="U293" i="2"/>
  <c r="V292" i="2"/>
  <c r="U292" i="2"/>
  <c r="U291" i="2"/>
  <c r="B291" i="2"/>
  <c r="V290" i="2"/>
  <c r="U290" i="2"/>
  <c r="B290" i="2" s="1"/>
  <c r="U289" i="2"/>
  <c r="B289" i="2" s="1"/>
  <c r="V288" i="2"/>
  <c r="U288" i="2"/>
  <c r="U287" i="2"/>
  <c r="V286" i="2"/>
  <c r="U286" i="2"/>
  <c r="B286" i="2" s="1"/>
  <c r="U285" i="2"/>
  <c r="V284" i="2"/>
  <c r="U284" i="2"/>
  <c r="U283" i="2"/>
  <c r="V282" i="2"/>
  <c r="U282" i="2"/>
  <c r="B282" i="2"/>
  <c r="U281" i="2"/>
  <c r="B281" i="2"/>
  <c r="V280" i="2"/>
  <c r="U280" i="2"/>
  <c r="U279" i="2"/>
  <c r="V278" i="2"/>
  <c r="U278" i="2"/>
  <c r="B278" i="2"/>
  <c r="U277" i="2"/>
  <c r="V276" i="2"/>
  <c r="U276" i="2"/>
  <c r="U275" i="2"/>
  <c r="B275" i="2" s="1"/>
  <c r="V274" i="2"/>
  <c r="U274" i="2"/>
  <c r="U273" i="2"/>
  <c r="B273" i="2" s="1"/>
  <c r="V272" i="2"/>
  <c r="U272" i="2"/>
  <c r="U271" i="2"/>
  <c r="V270" i="2"/>
  <c r="U270" i="2"/>
  <c r="B270" i="2" s="1"/>
  <c r="U269" i="2"/>
  <c r="V268" i="2"/>
  <c r="U268" i="2"/>
  <c r="B268" i="2" s="1"/>
  <c r="U267" i="2"/>
  <c r="B267" i="2" s="1"/>
  <c r="V266" i="2"/>
  <c r="U266" i="2"/>
  <c r="B266" i="2"/>
  <c r="U265" i="2"/>
  <c r="V264" i="2"/>
  <c r="U264" i="2"/>
  <c r="U263" i="2"/>
  <c r="B263" i="2" s="1"/>
  <c r="V262" i="2"/>
  <c r="U262" i="2"/>
  <c r="B262" i="2"/>
  <c r="U261" i="2"/>
  <c r="V260" i="2"/>
  <c r="U260" i="2"/>
  <c r="U259" i="2"/>
  <c r="B259" i="2" s="1"/>
  <c r="V258" i="2"/>
  <c r="U258" i="2"/>
  <c r="B258" i="2"/>
  <c r="U257" i="2"/>
  <c r="B257" i="2"/>
  <c r="V256" i="2"/>
  <c r="U256" i="2"/>
  <c r="U255" i="2"/>
  <c r="V254" i="2"/>
  <c r="U254" i="2"/>
  <c r="B254" i="2"/>
  <c r="U253" i="2"/>
  <c r="V252" i="2"/>
  <c r="U252" i="2"/>
  <c r="B252" i="2"/>
  <c r="U251" i="2"/>
  <c r="B251" i="2"/>
  <c r="V250" i="2"/>
  <c r="U250" i="2"/>
  <c r="B250" i="2" s="1"/>
  <c r="U249" i="2"/>
  <c r="B249" i="2" s="1"/>
  <c r="V248" i="2"/>
  <c r="U248" i="2"/>
  <c r="U247" i="2"/>
  <c r="V246" i="2"/>
  <c r="U246" i="2"/>
  <c r="B246" i="2" s="1"/>
  <c r="U245" i="2"/>
  <c r="V244" i="2"/>
  <c r="U244" i="2"/>
  <c r="U243" i="2"/>
  <c r="B243" i="2"/>
  <c r="V242" i="2"/>
  <c r="U242" i="2"/>
  <c r="B242" i="2" s="1"/>
  <c r="U241" i="2"/>
  <c r="B241" i="2" s="1"/>
  <c r="V240" i="2"/>
  <c r="U240" i="2"/>
  <c r="U239" i="2"/>
  <c r="B239" i="2" s="1"/>
  <c r="V238" i="2"/>
  <c r="U238" i="2"/>
  <c r="B238" i="2"/>
  <c r="U237" i="2"/>
  <c r="V236" i="2"/>
  <c r="U236" i="2"/>
  <c r="B236" i="2"/>
  <c r="U235" i="2"/>
  <c r="B235" i="2"/>
  <c r="V234" i="2"/>
  <c r="U234" i="2"/>
  <c r="B234" i="2" s="1"/>
  <c r="U233" i="2"/>
  <c r="V232" i="2"/>
  <c r="U232" i="2"/>
  <c r="U231" i="2"/>
  <c r="B231" i="2"/>
  <c r="V230" i="2"/>
  <c r="U230" i="2"/>
  <c r="U229" i="2"/>
  <c r="B229" i="2"/>
  <c r="V228" i="2"/>
  <c r="U228" i="2"/>
  <c r="B228" i="2" s="1"/>
  <c r="U227" i="2"/>
  <c r="B227" i="2" s="1"/>
  <c r="V226" i="2"/>
  <c r="U226" i="2"/>
  <c r="B226" i="2"/>
  <c r="U225" i="2"/>
  <c r="B225" i="2"/>
  <c r="V224" i="2"/>
  <c r="U224" i="2"/>
  <c r="U223" i="2"/>
  <c r="V222" i="2"/>
  <c r="U222" i="2"/>
  <c r="B222" i="2"/>
  <c r="U221" i="2"/>
  <c r="B221" i="2"/>
  <c r="V220" i="2"/>
  <c r="U220" i="2"/>
  <c r="U219" i="2"/>
  <c r="B219" i="2"/>
  <c r="V218" i="2"/>
  <c r="U218" i="2"/>
  <c r="U217" i="2"/>
  <c r="B217" i="2"/>
  <c r="V216" i="2"/>
  <c r="U216" i="2"/>
  <c r="U215" i="2"/>
  <c r="B215" i="2"/>
  <c r="V214" i="2"/>
  <c r="U214" i="2"/>
  <c r="B214" i="2"/>
  <c r="U213" i="2"/>
  <c r="B213" i="2" s="1"/>
  <c r="V212" i="2"/>
  <c r="U212" i="2"/>
  <c r="B212" i="2"/>
  <c r="U211" i="2"/>
  <c r="B211" i="2"/>
  <c r="V210" i="2"/>
  <c r="U210" i="2"/>
  <c r="U209" i="2"/>
  <c r="B209" i="2" s="1"/>
  <c r="V208" i="2"/>
  <c r="U208" i="2"/>
  <c r="U207" i="2"/>
  <c r="V206" i="2"/>
  <c r="U206" i="2"/>
  <c r="B206" i="2"/>
  <c r="U205" i="2"/>
  <c r="V204" i="2"/>
  <c r="U204" i="2"/>
  <c r="B204" i="2"/>
  <c r="U203" i="2"/>
  <c r="B203" i="2"/>
  <c r="V202" i="2"/>
  <c r="U202" i="2"/>
  <c r="B202" i="2" s="1"/>
  <c r="U201" i="2"/>
  <c r="B201" i="2" s="1"/>
  <c r="V200" i="2"/>
  <c r="U200" i="2"/>
  <c r="B200" i="2"/>
  <c r="U199" i="2"/>
  <c r="B199" i="2"/>
  <c r="V198" i="2"/>
  <c r="U198" i="2"/>
  <c r="B198" i="2" s="1"/>
  <c r="U197" i="2"/>
  <c r="B197" i="2" s="1"/>
  <c r="V196" i="2"/>
  <c r="U196" i="2"/>
  <c r="U195" i="2"/>
  <c r="B195" i="2" s="1"/>
  <c r="V194" i="2"/>
  <c r="U194" i="2"/>
  <c r="U193" i="2"/>
  <c r="B193" i="2" s="1"/>
  <c r="V192" i="2"/>
  <c r="U192" i="2"/>
  <c r="U191" i="2"/>
  <c r="V190" i="2"/>
  <c r="U190" i="2"/>
  <c r="B190" i="2" s="1"/>
  <c r="U189" i="2"/>
  <c r="V188" i="2"/>
  <c r="U188" i="2"/>
  <c r="B188" i="2" s="1"/>
  <c r="U187" i="2"/>
  <c r="V186" i="2"/>
  <c r="U186" i="2"/>
  <c r="B186" i="2" s="1"/>
  <c r="U185" i="2"/>
  <c r="V184" i="2"/>
  <c r="U184" i="2"/>
  <c r="U183" i="2"/>
  <c r="B183" i="2"/>
  <c r="V182" i="2"/>
  <c r="U182" i="2"/>
  <c r="B182" i="2" s="1"/>
  <c r="U181" i="2"/>
  <c r="V180" i="2"/>
  <c r="U180" i="2"/>
  <c r="B180" i="2" s="1"/>
  <c r="U179" i="2"/>
  <c r="B179" i="2" s="1"/>
  <c r="V178" i="2"/>
  <c r="U178" i="2"/>
  <c r="B178" i="2"/>
  <c r="U177" i="2"/>
  <c r="B177" i="2"/>
  <c r="V176" i="2"/>
  <c r="U176" i="2"/>
  <c r="U175" i="2"/>
  <c r="V174" i="2"/>
  <c r="U174" i="2"/>
  <c r="B174" i="2"/>
  <c r="U173" i="2"/>
  <c r="V172" i="2"/>
  <c r="U172" i="2"/>
  <c r="U171" i="2"/>
  <c r="B171" i="2" s="1"/>
  <c r="V170" i="2"/>
  <c r="U170" i="2"/>
  <c r="U169" i="2"/>
  <c r="B169" i="2" s="1"/>
  <c r="V168" i="2"/>
  <c r="U168" i="2"/>
  <c r="U167" i="2"/>
  <c r="B167" i="2" s="1"/>
  <c r="V166" i="2"/>
  <c r="U166" i="2"/>
  <c r="B166" i="2"/>
  <c r="U165" i="2"/>
  <c r="V164" i="2"/>
  <c r="U164" i="2"/>
  <c r="B164" i="2" s="1"/>
  <c r="U163" i="2"/>
  <c r="B163" i="2" s="1"/>
  <c r="V162" i="2"/>
  <c r="U162" i="2"/>
  <c r="U161" i="2"/>
  <c r="V160" i="2"/>
  <c r="U160" i="2"/>
  <c r="U159" i="2"/>
  <c r="B159" i="2"/>
  <c r="V158" i="2"/>
  <c r="U158" i="2"/>
  <c r="B158" i="2" s="1"/>
  <c r="U157" i="2"/>
  <c r="V156" i="2"/>
  <c r="U156" i="2"/>
  <c r="B156" i="2" s="1"/>
  <c r="U155" i="2"/>
  <c r="B155" i="2" s="1"/>
  <c r="V154" i="2"/>
  <c r="U154" i="2"/>
  <c r="B154" i="2"/>
  <c r="U153" i="2"/>
  <c r="B153" i="2"/>
  <c r="V152" i="2"/>
  <c r="U152" i="2"/>
  <c r="U151" i="2"/>
  <c r="V150" i="2"/>
  <c r="U150" i="2"/>
  <c r="U149" i="2"/>
  <c r="V148" i="2"/>
  <c r="U148" i="2"/>
  <c r="B148" i="2" s="1"/>
  <c r="U147" i="2"/>
  <c r="B147" i="2" s="1"/>
  <c r="V146" i="2"/>
  <c r="U146" i="2"/>
  <c r="B146" i="2"/>
  <c r="U145" i="2"/>
  <c r="V144" i="2"/>
  <c r="U144" i="2"/>
  <c r="U143" i="2"/>
  <c r="B143" i="2" s="1"/>
  <c r="V142" i="2"/>
  <c r="U142" i="2"/>
  <c r="B142" i="2"/>
  <c r="U141" i="2"/>
  <c r="V140" i="2"/>
  <c r="U140" i="2"/>
  <c r="B140" i="2"/>
  <c r="U139" i="2"/>
  <c r="B139" i="2"/>
  <c r="V138" i="2"/>
  <c r="U138" i="2"/>
  <c r="B138" i="2" s="1"/>
  <c r="U137" i="2"/>
  <c r="B137" i="2" s="1"/>
  <c r="V136" i="2"/>
  <c r="U136" i="2"/>
  <c r="U135" i="2"/>
  <c r="B135" i="2" s="1"/>
  <c r="V134" i="2"/>
  <c r="U134" i="2"/>
  <c r="B134" i="2"/>
  <c r="U133" i="2"/>
  <c r="B133" i="2"/>
  <c r="V132" i="2"/>
  <c r="U132" i="2"/>
  <c r="B132" i="2" s="1"/>
  <c r="U131" i="2"/>
  <c r="B131" i="2" s="1"/>
  <c r="V130" i="2"/>
  <c r="U130" i="2"/>
  <c r="U129" i="2"/>
  <c r="B129" i="2" s="1"/>
  <c r="V128" i="2"/>
  <c r="U128" i="2"/>
  <c r="B128" i="2"/>
  <c r="U127" i="2"/>
  <c r="B127" i="2"/>
  <c r="V126" i="2"/>
  <c r="U126" i="2"/>
  <c r="B126" i="2" s="1"/>
  <c r="U125" i="2"/>
  <c r="V124" i="2"/>
  <c r="U124" i="2"/>
  <c r="U123" i="2"/>
  <c r="V122" i="2"/>
  <c r="U122" i="2"/>
  <c r="B122" i="2"/>
  <c r="U121" i="2"/>
  <c r="V120" i="2"/>
  <c r="U120" i="2"/>
  <c r="U119" i="2"/>
  <c r="B119" i="2" s="1"/>
  <c r="V118" i="2"/>
  <c r="U118" i="2"/>
  <c r="B118" i="2"/>
  <c r="U117" i="2"/>
  <c r="V116" i="2"/>
  <c r="U116" i="2"/>
  <c r="B116" i="2"/>
  <c r="U115" i="2"/>
  <c r="V114" i="2"/>
  <c r="U114" i="2"/>
  <c r="B114" i="2"/>
  <c r="U113" i="2"/>
  <c r="V112" i="2"/>
  <c r="U112" i="2"/>
  <c r="B112" i="2"/>
  <c r="U111" i="2"/>
  <c r="B111" i="2"/>
  <c r="V110" i="2"/>
  <c r="U110" i="2"/>
  <c r="B110" i="2" s="1"/>
  <c r="U109" i="2"/>
  <c r="B109" i="2" s="1"/>
  <c r="V108" i="2"/>
  <c r="U108" i="2"/>
  <c r="B108" i="2"/>
  <c r="U107" i="2"/>
  <c r="B107" i="2"/>
  <c r="V106" i="2"/>
  <c r="U106" i="2"/>
  <c r="B106" i="2" s="1"/>
  <c r="U105" i="2"/>
  <c r="B105" i="2" s="1"/>
  <c r="V104" i="2"/>
  <c r="U104" i="2"/>
  <c r="U103" i="2"/>
  <c r="B103" i="2" s="1"/>
  <c r="V102" i="2"/>
  <c r="U102" i="2"/>
  <c r="B102" i="2"/>
  <c r="U101" i="2"/>
  <c r="B101" i="2"/>
  <c r="V100" i="2"/>
  <c r="U100" i="2"/>
  <c r="B100" i="2" s="1"/>
  <c r="U99" i="2"/>
  <c r="B99" i="2" s="1"/>
  <c r="V98" i="2"/>
  <c r="U98" i="2"/>
  <c r="U97" i="2"/>
  <c r="B97" i="2" s="1"/>
  <c r="V96" i="2"/>
  <c r="U96" i="2"/>
  <c r="B96" i="2"/>
  <c r="U95" i="2"/>
  <c r="V94" i="2"/>
  <c r="U94" i="2"/>
  <c r="U93" i="2"/>
  <c r="V92" i="2"/>
  <c r="U92" i="2"/>
  <c r="B92" i="2" s="1"/>
  <c r="U91" i="2"/>
  <c r="B91" i="2" s="1"/>
  <c r="V90" i="2"/>
  <c r="U90" i="2"/>
  <c r="B90" i="2"/>
  <c r="U89" i="2"/>
  <c r="B89" i="2"/>
  <c r="V88" i="2"/>
  <c r="U88" i="2"/>
  <c r="U87" i="2"/>
  <c r="B87" i="2"/>
  <c r="V86" i="2"/>
  <c r="U86" i="2"/>
  <c r="B86" i="2" s="1"/>
  <c r="U85" i="2"/>
  <c r="V84" i="2"/>
  <c r="U84" i="2"/>
  <c r="U83" i="2"/>
  <c r="B83" i="2"/>
  <c r="V82" i="2"/>
  <c r="U82" i="2"/>
  <c r="B82" i="2" s="1"/>
  <c r="U81" i="2"/>
  <c r="V80" i="2"/>
  <c r="U80" i="2"/>
  <c r="B80" i="2" s="1"/>
  <c r="U79" i="2"/>
  <c r="B79" i="2" s="1"/>
  <c r="V78" i="2"/>
  <c r="U78" i="2"/>
  <c r="B78" i="2"/>
  <c r="U77" i="2"/>
  <c r="V76" i="2"/>
  <c r="U76" i="2"/>
  <c r="B76" i="2"/>
  <c r="U75" i="2"/>
  <c r="B75" i="2"/>
  <c r="V74" i="2"/>
  <c r="U74" i="2"/>
  <c r="U73" i="2"/>
  <c r="B73" i="2"/>
  <c r="V72" i="2"/>
  <c r="U72" i="2"/>
  <c r="B72" i="2" s="1"/>
  <c r="U71" i="2"/>
  <c r="B71" i="2" s="1"/>
  <c r="V70" i="2"/>
  <c r="U70" i="2"/>
  <c r="B70" i="2"/>
  <c r="U69" i="2"/>
  <c r="V68" i="2"/>
  <c r="U68" i="2"/>
  <c r="U67" i="2"/>
  <c r="B67" i="2" s="1"/>
  <c r="V66" i="2"/>
  <c r="U66" i="2"/>
  <c r="B66" i="2"/>
  <c r="U65" i="2"/>
  <c r="B65" i="2"/>
  <c r="V64" i="2"/>
  <c r="U64" i="2"/>
  <c r="U63" i="2"/>
  <c r="B63" i="2"/>
  <c r="V62" i="2"/>
  <c r="U62" i="2"/>
  <c r="B62" i="2" s="1"/>
  <c r="U61" i="2"/>
  <c r="V60" i="2"/>
  <c r="U60" i="2"/>
  <c r="B60" i="2" s="1"/>
  <c r="U59" i="2"/>
  <c r="B59" i="2" s="1"/>
  <c r="V58" i="2"/>
  <c r="U58" i="2"/>
  <c r="U57" i="2"/>
  <c r="V56" i="2"/>
  <c r="U56" i="2"/>
  <c r="U55" i="2"/>
  <c r="V54" i="2"/>
  <c r="U54" i="2"/>
  <c r="B54" i="2"/>
  <c r="U53" i="2"/>
  <c r="V52" i="2"/>
  <c r="U52" i="2"/>
  <c r="B52" i="2"/>
  <c r="U51" i="2"/>
  <c r="B51" i="2"/>
  <c r="V50" i="2"/>
  <c r="U50" i="2"/>
  <c r="B50" i="2" s="1"/>
  <c r="U49" i="2"/>
  <c r="B49" i="2" s="1"/>
  <c r="V48" i="2"/>
  <c r="U48" i="2"/>
  <c r="U47" i="2"/>
  <c r="B47" i="2" s="1"/>
  <c r="V46" i="2"/>
  <c r="U46" i="2"/>
  <c r="B46" i="2"/>
  <c r="U45" i="2"/>
  <c r="V44" i="2"/>
  <c r="U44" i="2"/>
  <c r="B44" i="2"/>
  <c r="U43" i="2"/>
  <c r="B43" i="2"/>
  <c r="V42" i="2"/>
  <c r="U42" i="2"/>
  <c r="B42" i="2" s="1"/>
  <c r="U41" i="2"/>
  <c r="V40" i="2"/>
  <c r="U40" i="2"/>
  <c r="U39" i="2"/>
  <c r="B39" i="2"/>
  <c r="V38" i="2"/>
  <c r="U38" i="2"/>
  <c r="B38" i="2" s="1"/>
  <c r="U37" i="2"/>
  <c r="V36" i="2"/>
  <c r="U36" i="2"/>
  <c r="U35" i="2"/>
  <c r="B35" i="2"/>
  <c r="V34" i="2"/>
  <c r="U34" i="2"/>
  <c r="B34" i="2" s="1"/>
  <c r="U33" i="2"/>
  <c r="V32" i="2"/>
  <c r="U32" i="2"/>
  <c r="U31" i="2"/>
  <c r="B31" i="2"/>
  <c r="V30" i="2"/>
  <c r="U30" i="2"/>
  <c r="B30" i="2" s="1"/>
  <c r="U29" i="2"/>
  <c r="V28" i="2"/>
  <c r="U28" i="2"/>
  <c r="U27" i="2"/>
  <c r="B27" i="2"/>
  <c r="V26" i="2"/>
  <c r="U26" i="2"/>
  <c r="B26" i="2" s="1"/>
  <c r="U25" i="2"/>
  <c r="B25" i="2" s="1"/>
  <c r="V24" i="2"/>
  <c r="U24" i="2"/>
  <c r="U23" i="2"/>
  <c r="B23" i="2" s="1"/>
  <c r="V22" i="2"/>
  <c r="U22" i="2"/>
  <c r="B22" i="2"/>
  <c r="U21" i="2"/>
  <c r="V20" i="2"/>
  <c r="U20" i="2"/>
  <c r="B20" i="2"/>
  <c r="U19" i="2"/>
  <c r="B19" i="2"/>
  <c r="V18" i="2"/>
  <c r="U18" i="2"/>
  <c r="U17" i="2"/>
  <c r="V16" i="2"/>
  <c r="U16" i="2"/>
  <c r="U15" i="2"/>
  <c r="B15" i="2" s="1"/>
  <c r="V14" i="2"/>
  <c r="U14" i="2"/>
  <c r="B14" i="2"/>
  <c r="U13" i="2"/>
  <c r="V12" i="2"/>
  <c r="U12" i="2"/>
  <c r="B12" i="2"/>
  <c r="U11" i="2"/>
  <c r="B11" i="2"/>
  <c r="V10" i="2"/>
  <c r="U10" i="2"/>
  <c r="U9" i="2"/>
  <c r="B9" i="2"/>
  <c r="V8" i="2"/>
  <c r="U8" i="2"/>
  <c r="U7" i="2"/>
  <c r="V6" i="2"/>
  <c r="B582" i="2"/>
  <c r="B473" i="2"/>
  <c r="B470" i="2"/>
  <c r="B441" i="2"/>
  <c r="B417" i="2"/>
  <c r="B399" i="2"/>
  <c r="B393" i="2"/>
  <c r="B390" i="2"/>
  <c r="B386" i="2"/>
  <c r="B385" i="2"/>
  <c r="B382" i="2"/>
  <c r="B356" i="2"/>
  <c r="B348" i="2"/>
  <c r="B345" i="2"/>
  <c r="B298" i="2"/>
  <c r="B287" i="2"/>
  <c r="B284" i="2"/>
  <c r="B283" i="2"/>
  <c r="B255" i="2"/>
  <c r="B247" i="2"/>
  <c r="B244" i="2"/>
  <c r="B233" i="2"/>
  <c r="B230" i="2"/>
  <c r="B223" i="2"/>
  <c r="B220" i="2"/>
  <c r="B210" i="2"/>
  <c r="B196" i="2"/>
  <c r="B185" i="2"/>
  <c r="B175" i="2"/>
  <c r="B172" i="2"/>
  <c r="B162" i="2"/>
  <c r="B161" i="2"/>
  <c r="B150" i="2"/>
  <c r="B124" i="2"/>
  <c r="B123" i="2"/>
  <c r="B113" i="2"/>
  <c r="B94" i="2"/>
  <c r="B68" i="2"/>
  <c r="B58" i="2"/>
  <c r="B41" i="2"/>
  <c r="B33" i="2"/>
  <c r="B28" i="2"/>
  <c r="B18" i="2"/>
  <c r="B17" i="2"/>
  <c r="B10" i="2"/>
  <c r="B353" i="2"/>
  <c r="B335" i="2"/>
  <c r="B306" i="2"/>
  <c r="B265" i="2"/>
  <c r="B187" i="2"/>
  <c r="B151" i="2"/>
  <c r="B115" i="2"/>
  <c r="B84" i="2"/>
  <c r="B74" i="2"/>
  <c r="B57" i="2"/>
  <c r="U6" i="2"/>
  <c r="B6" i="2" s="1"/>
  <c r="U5" i="2"/>
  <c r="B496" i="2"/>
  <c r="A496" i="2"/>
  <c r="B495" i="2"/>
  <c r="A495" i="2"/>
  <c r="A494" i="2"/>
  <c r="B493" i="2"/>
  <c r="A493" i="2"/>
  <c r="B492" i="2"/>
  <c r="A492" i="2"/>
  <c r="A491" i="2"/>
  <c r="A490" i="2"/>
  <c r="A489" i="2"/>
  <c r="A488" i="2"/>
  <c r="B487" i="2"/>
  <c r="A487" i="2"/>
  <c r="A486" i="2"/>
  <c r="A485" i="2"/>
  <c r="A484" i="2"/>
  <c r="A483" i="2"/>
  <c r="B482" i="2"/>
  <c r="A482" i="2"/>
  <c r="A481" i="2"/>
  <c r="B480" i="2"/>
  <c r="A480" i="2"/>
  <c r="A479" i="2"/>
  <c r="A478" i="2"/>
  <c r="A477" i="2"/>
  <c r="A476" i="2"/>
  <c r="A475" i="2"/>
  <c r="A474" i="2"/>
  <c r="A473" i="2"/>
  <c r="B472" i="2"/>
  <c r="A472" i="2"/>
  <c r="A471" i="2"/>
  <c r="A470" i="2"/>
  <c r="B469" i="2"/>
  <c r="A469" i="2"/>
  <c r="A468" i="2"/>
  <c r="A467" i="2"/>
  <c r="A466" i="2"/>
  <c r="A465" i="2"/>
  <c r="B464" i="2"/>
  <c r="A464" i="2"/>
  <c r="A463" i="2"/>
  <c r="A462" i="2"/>
  <c r="B461" i="2"/>
  <c r="A461" i="2"/>
  <c r="A460" i="2"/>
  <c r="A459" i="2"/>
  <c r="B458" i="2"/>
  <c r="A458" i="2"/>
  <c r="A457" i="2"/>
  <c r="B456" i="2"/>
  <c r="A456" i="2"/>
  <c r="A455" i="2"/>
  <c r="A454" i="2"/>
  <c r="B453" i="2"/>
  <c r="A453" i="2"/>
  <c r="A452" i="2"/>
  <c r="A451" i="2"/>
  <c r="A450" i="2"/>
  <c r="A449" i="2"/>
  <c r="B448" i="2"/>
  <c r="A448" i="2"/>
  <c r="B447" i="2"/>
  <c r="A447" i="2"/>
  <c r="A446" i="2"/>
  <c r="A445" i="2"/>
  <c r="A444" i="2"/>
  <c r="A443" i="2"/>
  <c r="A442" i="2"/>
  <c r="A441" i="2"/>
  <c r="B440" i="2"/>
  <c r="A440" i="2"/>
  <c r="A439" i="2"/>
  <c r="A438" i="2"/>
  <c r="B437" i="2"/>
  <c r="A437" i="2"/>
  <c r="A436" i="2"/>
  <c r="A435" i="2"/>
  <c r="A434" i="2"/>
  <c r="A433" i="2"/>
  <c r="B432" i="2"/>
  <c r="A432" i="2"/>
  <c r="A431" i="2"/>
  <c r="A430" i="2"/>
  <c r="A429" i="2"/>
  <c r="A428" i="2"/>
  <c r="A427" i="2"/>
  <c r="A426" i="2"/>
  <c r="A425" i="2"/>
  <c r="B424" i="2"/>
  <c r="A424" i="2"/>
  <c r="A423" i="2"/>
  <c r="A422" i="2"/>
  <c r="A421" i="2"/>
  <c r="B420" i="2"/>
  <c r="A420" i="2"/>
  <c r="A419" i="2"/>
  <c r="B418" i="2"/>
  <c r="A418" i="2"/>
  <c r="A417" i="2"/>
  <c r="A416" i="2"/>
  <c r="B415" i="2"/>
  <c r="A415" i="2"/>
  <c r="A414" i="2"/>
  <c r="A413" i="2"/>
  <c r="A412" i="2"/>
  <c r="A411" i="2"/>
  <c r="A410" i="2"/>
  <c r="A409" i="2"/>
  <c r="B408" i="2"/>
  <c r="A408" i="2"/>
  <c r="A407" i="2"/>
  <c r="A406" i="2"/>
  <c r="B405" i="2"/>
  <c r="A405" i="2"/>
  <c r="A404" i="2"/>
  <c r="A403" i="2"/>
  <c r="T496" i="2"/>
  <c r="T495" i="2"/>
  <c r="V496" i="2"/>
  <c r="T494" i="2"/>
  <c r="T493" i="2"/>
  <c r="V494" i="2" s="1"/>
  <c r="T492" i="2"/>
  <c r="T491" i="2"/>
  <c r="V492" i="2"/>
  <c r="T490" i="2"/>
  <c r="T489" i="2"/>
  <c r="V490" i="2" s="1"/>
  <c r="T488" i="2"/>
  <c r="T487" i="2"/>
  <c r="V488" i="2"/>
  <c r="T486" i="2"/>
  <c r="T485" i="2"/>
  <c r="V486" i="2" s="1"/>
  <c r="T484" i="2"/>
  <c r="T483" i="2"/>
  <c r="V484" i="2"/>
  <c r="T482" i="2"/>
  <c r="T481" i="2"/>
  <c r="V482" i="2" s="1"/>
  <c r="T480" i="2"/>
  <c r="T479" i="2"/>
  <c r="V480" i="2"/>
  <c r="T478" i="2"/>
  <c r="T477" i="2"/>
  <c r="V478" i="2" s="1"/>
  <c r="T476" i="2"/>
  <c r="T475" i="2"/>
  <c r="V476" i="2"/>
  <c r="T474" i="2"/>
  <c r="T473" i="2"/>
  <c r="V474" i="2" s="1"/>
  <c r="T472" i="2"/>
  <c r="T471" i="2"/>
  <c r="V472" i="2"/>
  <c r="T470" i="2"/>
  <c r="T469" i="2"/>
  <c r="V470" i="2" s="1"/>
  <c r="T468" i="2"/>
  <c r="T467" i="2"/>
  <c r="V468" i="2"/>
  <c r="T466" i="2"/>
  <c r="T465" i="2"/>
  <c r="V466" i="2" s="1"/>
  <c r="T464" i="2"/>
  <c r="T463" i="2"/>
  <c r="V464" i="2"/>
  <c r="T462" i="2"/>
  <c r="T461" i="2"/>
  <c r="V462" i="2" s="1"/>
  <c r="T460" i="2"/>
  <c r="T459" i="2"/>
  <c r="V460" i="2"/>
  <c r="T458" i="2"/>
  <c r="T457" i="2"/>
  <c r="V458" i="2" s="1"/>
  <c r="T456" i="2"/>
  <c r="T455" i="2"/>
  <c r="V456" i="2" s="1"/>
  <c r="T454" i="2"/>
  <c r="T453" i="2"/>
  <c r="V454" i="2"/>
  <c r="T452" i="2"/>
  <c r="T451" i="2"/>
  <c r="V452" i="2" s="1"/>
  <c r="T450" i="2"/>
  <c r="T449" i="2"/>
  <c r="V450" i="2" s="1"/>
  <c r="T448" i="2"/>
  <c r="T447" i="2"/>
  <c r="V448" i="2" s="1"/>
  <c r="T446" i="2"/>
  <c r="T445" i="2"/>
  <c r="V446" i="2"/>
  <c r="T444" i="2"/>
  <c r="T443" i="2"/>
  <c r="V444" i="2" s="1"/>
  <c r="T442" i="2"/>
  <c r="T441" i="2"/>
  <c r="V442" i="2"/>
  <c r="T440" i="2"/>
  <c r="T439" i="2"/>
  <c r="V440" i="2" s="1"/>
  <c r="T438" i="2"/>
  <c r="T437" i="2"/>
  <c r="V438" i="2"/>
  <c r="T436" i="2"/>
  <c r="T435" i="2"/>
  <c r="V436" i="2" s="1"/>
  <c r="T434" i="2"/>
  <c r="T433" i="2"/>
  <c r="V434" i="2"/>
  <c r="T432" i="2"/>
  <c r="T431" i="2"/>
  <c r="V432" i="2" s="1"/>
  <c r="T430" i="2"/>
  <c r="T429" i="2"/>
  <c r="V430" i="2"/>
  <c r="T428" i="2"/>
  <c r="T427" i="2"/>
  <c r="V428" i="2" s="1"/>
  <c r="T426" i="2"/>
  <c r="T425" i="2"/>
  <c r="V426" i="2"/>
  <c r="T424" i="2"/>
  <c r="T423" i="2"/>
  <c r="V424" i="2" s="1"/>
  <c r="T420" i="2"/>
  <c r="T419" i="2"/>
  <c r="V420" i="2"/>
  <c r="T418" i="2"/>
  <c r="T417" i="2"/>
  <c r="V418" i="2" s="1"/>
  <c r="T416" i="2"/>
  <c r="T415" i="2"/>
  <c r="V416" i="2" s="1"/>
  <c r="T414" i="2"/>
  <c r="T413" i="2"/>
  <c r="V414" i="2"/>
  <c r="T412" i="2"/>
  <c r="T411" i="2"/>
  <c r="V412" i="2" s="1"/>
  <c r="T410" i="2"/>
  <c r="T409" i="2"/>
  <c r="V410" i="2" s="1"/>
  <c r="T408" i="2"/>
  <c r="T407" i="2"/>
  <c r="V408" i="2"/>
  <c r="T406" i="2"/>
  <c r="T405" i="2"/>
  <c r="V406" i="2" s="1"/>
  <c r="T404" i="2"/>
  <c r="T403" i="2"/>
  <c r="V404" i="2"/>
  <c r="A401" i="2"/>
  <c r="R51" i="4"/>
  <c r="Q51" i="4"/>
  <c r="P51" i="4"/>
  <c r="P50" i="4"/>
  <c r="R49" i="4"/>
  <c r="Q49" i="4"/>
  <c r="P49" i="4"/>
  <c r="P48" i="4"/>
  <c r="R47" i="4"/>
  <c r="Q47" i="4"/>
  <c r="P47" i="4"/>
  <c r="P46" i="4"/>
  <c r="R45" i="4"/>
  <c r="Q45" i="4"/>
  <c r="P45" i="4"/>
  <c r="P44" i="4"/>
  <c r="R43" i="4"/>
  <c r="Q43" i="4"/>
  <c r="P43" i="4"/>
  <c r="P42" i="4"/>
  <c r="R41" i="4"/>
  <c r="Q41" i="4"/>
  <c r="P41" i="4"/>
  <c r="P40" i="4"/>
  <c r="R39" i="4"/>
  <c r="Q39" i="4"/>
  <c r="P39" i="4"/>
  <c r="P38" i="4"/>
  <c r="R37" i="4"/>
  <c r="Q37" i="4"/>
  <c r="P37" i="4"/>
  <c r="P36" i="4"/>
  <c r="R35" i="4"/>
  <c r="Q35" i="4"/>
  <c r="P35" i="4"/>
  <c r="P34" i="4"/>
  <c r="R33" i="4"/>
  <c r="Q33" i="4"/>
  <c r="P33" i="4"/>
  <c r="P32" i="4"/>
  <c r="R31" i="4"/>
  <c r="Q31" i="4"/>
  <c r="P31" i="4"/>
  <c r="P30" i="4"/>
  <c r="R29" i="4"/>
  <c r="Q29" i="4"/>
  <c r="P29" i="4"/>
  <c r="P28" i="4"/>
  <c r="R27" i="4"/>
  <c r="Q27" i="4"/>
  <c r="P27" i="4"/>
  <c r="P26" i="4"/>
  <c r="R25" i="4"/>
  <c r="Q25" i="4"/>
  <c r="P25" i="4"/>
  <c r="P24" i="4"/>
  <c r="R23" i="4"/>
  <c r="Q23" i="4"/>
  <c r="P23" i="4"/>
  <c r="P22" i="4"/>
  <c r="R21" i="4"/>
  <c r="Q21" i="4"/>
  <c r="P21" i="4"/>
  <c r="P20" i="4"/>
  <c r="R19" i="4"/>
  <c r="Q19" i="4"/>
  <c r="P19" i="4"/>
  <c r="P18" i="4"/>
  <c r="R17" i="4"/>
  <c r="Q17" i="4"/>
  <c r="P17" i="4"/>
  <c r="P16" i="4"/>
  <c r="R15" i="4"/>
  <c r="Q15" i="4"/>
  <c r="P15" i="4"/>
  <c r="P14" i="4"/>
  <c r="R13" i="4"/>
  <c r="Q13" i="4"/>
  <c r="P13" i="4"/>
  <c r="P12" i="4"/>
  <c r="R11" i="4"/>
  <c r="Q11" i="4"/>
  <c r="P11" i="4"/>
  <c r="P10" i="4"/>
  <c r="R9" i="4"/>
  <c r="Q9" i="4"/>
  <c r="P9" i="4"/>
  <c r="P8" i="4"/>
  <c r="R7" i="4"/>
  <c r="Q7" i="4"/>
  <c r="P7" i="4"/>
  <c r="P6" i="4"/>
  <c r="Q5" i="4"/>
  <c r="P5" i="4"/>
  <c r="R5" i="4"/>
  <c r="P4" i="4"/>
  <c r="A347" i="2"/>
  <c r="B120" i="2"/>
  <c r="A120" i="2"/>
  <c r="A119" i="2"/>
  <c r="A186" i="2"/>
  <c r="A185" i="2"/>
  <c r="B261" i="2"/>
  <c r="B400" i="2"/>
  <c r="B397" i="2"/>
  <c r="B336" i="2"/>
  <c r="B392" i="2"/>
  <c r="B157" i="2"/>
  <c r="B152" i="2"/>
  <c r="B149" i="2"/>
  <c r="B260" i="2"/>
  <c r="B256" i="2"/>
  <c r="B253" i="2"/>
  <c r="B144" i="2"/>
  <c r="B141" i="2"/>
  <c r="B325" i="2"/>
  <c r="B136" i="2"/>
  <c r="B248" i="2"/>
  <c r="B245" i="2"/>
  <c r="B240" i="2"/>
  <c r="B130" i="2"/>
  <c r="B125" i="2"/>
  <c r="B121" i="2"/>
  <c r="B117" i="2"/>
  <c r="B232" i="2"/>
  <c r="B312" i="2"/>
  <c r="B98" i="2"/>
  <c r="B95" i="2"/>
  <c r="B93" i="2"/>
  <c r="B88" i="2"/>
  <c r="B85" i="2"/>
  <c r="B224" i="2"/>
  <c r="B218" i="2"/>
  <c r="B376" i="2"/>
  <c r="B77" i="2"/>
  <c r="B304" i="2"/>
  <c r="B303" i="2"/>
  <c r="B301" i="2"/>
  <c r="B69" i="2"/>
  <c r="B216" i="2"/>
  <c r="B208" i="2"/>
  <c r="B207" i="2"/>
  <c r="B205" i="2"/>
  <c r="B368" i="2"/>
  <c r="B365" i="2"/>
  <c r="B296" i="2"/>
  <c r="B293" i="2"/>
  <c r="B292" i="2"/>
  <c r="B64" i="2"/>
  <c r="B56" i="2"/>
  <c r="B55" i="2"/>
  <c r="B194" i="2"/>
  <c r="B53" i="2"/>
  <c r="B189" i="2"/>
  <c r="B288" i="2"/>
  <c r="B48" i="2"/>
  <c r="B45" i="2"/>
  <c r="B285" i="2"/>
  <c r="B40" i="2"/>
  <c r="B37" i="2"/>
  <c r="B36" i="2"/>
  <c r="B360" i="2"/>
  <c r="B280" i="2"/>
  <c r="B279" i="2"/>
  <c r="B184" i="2"/>
  <c r="B357" i="2"/>
  <c r="B354" i="2"/>
  <c r="B352" i="2"/>
  <c r="B349" i="2"/>
  <c r="B32" i="2"/>
  <c r="B181" i="2"/>
  <c r="B277" i="2"/>
  <c r="B176" i="2"/>
  <c r="B29" i="2"/>
  <c r="B276" i="2"/>
  <c r="B173" i="2"/>
  <c r="B274" i="2"/>
  <c r="B346" i="2"/>
  <c r="B24" i="2"/>
  <c r="B269" i="2"/>
  <c r="B21" i="2"/>
  <c r="B170" i="2"/>
  <c r="B16" i="2"/>
  <c r="B13" i="2"/>
  <c r="B5" i="2"/>
  <c r="B264" i="2"/>
  <c r="B168" i="2"/>
  <c r="B165" i="2"/>
  <c r="B145" i="2"/>
  <c r="B237" i="2"/>
  <c r="B311" i="2"/>
  <c r="B104" i="2"/>
  <c r="B383" i="2"/>
  <c r="B81" i="2"/>
  <c r="B61" i="2"/>
  <c r="B192" i="2"/>
  <c r="B191" i="2"/>
  <c r="B272" i="2"/>
  <c r="B271" i="2"/>
  <c r="B8" i="2"/>
  <c r="B7" i="2"/>
  <c r="A582" i="2"/>
  <c r="A581" i="2"/>
  <c r="A402" i="2"/>
  <c r="A262" i="2"/>
  <c r="A261" i="2"/>
  <c r="A400" i="2"/>
  <c r="A399" i="2"/>
  <c r="A398" i="2"/>
  <c r="A397" i="2"/>
  <c r="A396" i="2"/>
  <c r="A395" i="2"/>
  <c r="A394" i="2"/>
  <c r="A393" i="2"/>
  <c r="A336" i="2"/>
  <c r="A335" i="2"/>
  <c r="A334" i="2"/>
  <c r="A333" i="2"/>
  <c r="A332" i="2"/>
  <c r="A331" i="2"/>
  <c r="A330" i="2"/>
  <c r="A329" i="2"/>
  <c r="A392" i="2"/>
  <c r="A391" i="2"/>
  <c r="A328" i="2"/>
  <c r="A327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144" i="2"/>
  <c r="A143" i="2"/>
  <c r="A142" i="2"/>
  <c r="A141" i="2"/>
  <c r="A140" i="2"/>
  <c r="A139" i="2"/>
  <c r="A138" i="2"/>
  <c r="A137" i="2"/>
  <c r="A326" i="2"/>
  <c r="A325" i="2"/>
  <c r="A322" i="2"/>
  <c r="A321" i="2"/>
  <c r="A136" i="2"/>
  <c r="A135" i="2"/>
  <c r="A134" i="2"/>
  <c r="A133" i="2"/>
  <c r="A324" i="2"/>
  <c r="A323" i="2"/>
  <c r="A248" i="2"/>
  <c r="A247" i="2"/>
  <c r="A320" i="2"/>
  <c r="A319" i="2"/>
  <c r="A246" i="2"/>
  <c r="A245" i="2"/>
  <c r="A132" i="2"/>
  <c r="A131" i="2"/>
  <c r="A244" i="2"/>
  <c r="A243" i="2"/>
  <c r="A242" i="2"/>
  <c r="A241" i="2"/>
  <c r="A318" i="2"/>
  <c r="A317" i="2"/>
  <c r="A240" i="2"/>
  <c r="A239" i="2"/>
  <c r="A130" i="2"/>
  <c r="A129" i="2"/>
  <c r="A128" i="2"/>
  <c r="A127" i="2"/>
  <c r="A126" i="2"/>
  <c r="A125" i="2"/>
  <c r="A124" i="2"/>
  <c r="A123" i="2"/>
  <c r="A122" i="2"/>
  <c r="A121" i="2"/>
  <c r="A238" i="2"/>
  <c r="A237" i="2"/>
  <c r="A316" i="2"/>
  <c r="A315" i="2"/>
  <c r="A314" i="2"/>
  <c r="A313" i="2"/>
  <c r="A236" i="2"/>
  <c r="A235" i="2"/>
  <c r="A234" i="2"/>
  <c r="A233" i="2"/>
  <c r="A118" i="2"/>
  <c r="A117" i="2"/>
  <c r="A390" i="2"/>
  <c r="A389" i="2"/>
  <c r="A116" i="2"/>
  <c r="A115" i="2"/>
  <c r="A114" i="2"/>
  <c r="A113" i="2"/>
  <c r="A112" i="2"/>
  <c r="A111" i="2"/>
  <c r="A232" i="2"/>
  <c r="A231" i="2"/>
  <c r="A110" i="2"/>
  <c r="A109" i="2"/>
  <c r="A388" i="2"/>
  <c r="A387" i="2"/>
  <c r="A312" i="2"/>
  <c r="A311" i="2"/>
  <c r="A310" i="2"/>
  <c r="A309" i="2"/>
  <c r="A108" i="2"/>
  <c r="A107" i="2"/>
  <c r="A386" i="2"/>
  <c r="A385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230" i="2"/>
  <c r="A229" i="2"/>
  <c r="A308" i="2"/>
  <c r="A307" i="2"/>
  <c r="A86" i="2"/>
  <c r="A85" i="2"/>
  <c r="A228" i="2"/>
  <c r="A227" i="2"/>
  <c r="A226" i="2"/>
  <c r="A225" i="2"/>
  <c r="A224" i="2"/>
  <c r="A223" i="2"/>
  <c r="A222" i="2"/>
  <c r="A221" i="2"/>
  <c r="A220" i="2"/>
  <c r="A219" i="2"/>
  <c r="A84" i="2"/>
  <c r="A83" i="2"/>
  <c r="A384" i="2"/>
  <c r="A383" i="2"/>
  <c r="A382" i="2"/>
  <c r="A381" i="2"/>
  <c r="A380" i="2"/>
  <c r="A379" i="2"/>
  <c r="A218" i="2"/>
  <c r="A217" i="2"/>
  <c r="A82" i="2"/>
  <c r="A81" i="2"/>
  <c r="A378" i="2"/>
  <c r="A377" i="2"/>
  <c r="A376" i="2"/>
  <c r="A375" i="2"/>
  <c r="A374" i="2"/>
  <c r="A373" i="2"/>
  <c r="A372" i="2"/>
  <c r="A371" i="2"/>
  <c r="A80" i="2"/>
  <c r="A79" i="2"/>
  <c r="A370" i="2"/>
  <c r="A369" i="2"/>
  <c r="A306" i="2"/>
  <c r="A305" i="2"/>
  <c r="A78" i="2"/>
  <c r="A77" i="2"/>
  <c r="A304" i="2"/>
  <c r="A303" i="2"/>
  <c r="A76" i="2"/>
  <c r="A75" i="2"/>
  <c r="A74" i="2"/>
  <c r="A73" i="2"/>
  <c r="A302" i="2"/>
  <c r="A301" i="2"/>
  <c r="A72" i="2"/>
  <c r="A71" i="2"/>
  <c r="A70" i="2"/>
  <c r="A69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300" i="2"/>
  <c r="A299" i="2"/>
  <c r="A198" i="2"/>
  <c r="A197" i="2"/>
  <c r="A196" i="2"/>
  <c r="A195" i="2"/>
  <c r="A68" i="2"/>
  <c r="A67" i="2"/>
  <c r="A298" i="2"/>
  <c r="A297" i="2"/>
  <c r="A368" i="2"/>
  <c r="A367" i="2"/>
  <c r="A366" i="2"/>
  <c r="A365" i="2"/>
  <c r="A296" i="2"/>
  <c r="A295" i="2"/>
  <c r="A294" i="2"/>
  <c r="A293" i="2"/>
  <c r="A292" i="2"/>
  <c r="A291" i="2"/>
  <c r="A66" i="2"/>
  <c r="A65" i="2"/>
  <c r="A64" i="2"/>
  <c r="A63" i="2"/>
  <c r="A62" i="2"/>
  <c r="A61" i="2"/>
  <c r="A60" i="2"/>
  <c r="A59" i="2"/>
  <c r="A58" i="2"/>
  <c r="A57" i="2"/>
  <c r="A56" i="2"/>
  <c r="A55" i="2"/>
  <c r="A194" i="2"/>
  <c r="A193" i="2"/>
  <c r="A54" i="2"/>
  <c r="A53" i="2"/>
  <c r="A290" i="2"/>
  <c r="A289" i="2"/>
  <c r="A192" i="2"/>
  <c r="A191" i="2"/>
  <c r="A190" i="2"/>
  <c r="A189" i="2"/>
  <c r="A288" i="2"/>
  <c r="A287" i="2"/>
  <c r="A52" i="2"/>
  <c r="A51" i="2"/>
  <c r="A50" i="2"/>
  <c r="A49" i="2"/>
  <c r="A48" i="2"/>
  <c r="A47" i="2"/>
  <c r="A188" i="2"/>
  <c r="A187" i="2"/>
  <c r="A46" i="2"/>
  <c r="A45" i="2"/>
  <c r="A286" i="2"/>
  <c r="A285" i="2"/>
  <c r="A44" i="2"/>
  <c r="A43" i="2"/>
  <c r="A42" i="2"/>
  <c r="A41" i="2"/>
  <c r="A40" i="2"/>
  <c r="A39" i="2"/>
  <c r="A38" i="2"/>
  <c r="A37" i="2"/>
  <c r="A284" i="2"/>
  <c r="A283" i="2"/>
  <c r="A364" i="2"/>
  <c r="A363" i="2"/>
  <c r="A36" i="2"/>
  <c r="A35" i="2"/>
  <c r="A34" i="2"/>
  <c r="A33" i="2"/>
  <c r="A362" i="2"/>
  <c r="A361" i="2"/>
  <c r="A360" i="2"/>
  <c r="A359" i="2"/>
  <c r="A282" i="2"/>
  <c r="A281" i="2"/>
  <c r="A280" i="2"/>
  <c r="A279" i="2"/>
  <c r="A184" i="2"/>
  <c r="A183" i="2"/>
  <c r="A358" i="2"/>
  <c r="A357" i="2"/>
  <c r="A356" i="2"/>
  <c r="A355" i="2"/>
  <c r="A354" i="2"/>
  <c r="A353" i="2"/>
  <c r="A352" i="2"/>
  <c r="A351" i="2"/>
  <c r="A350" i="2"/>
  <c r="A349" i="2"/>
  <c r="A32" i="2"/>
  <c r="A31" i="2"/>
  <c r="A182" i="2"/>
  <c r="A181" i="2"/>
  <c r="A180" i="2"/>
  <c r="A179" i="2"/>
  <c r="A278" i="2"/>
  <c r="A277" i="2"/>
  <c r="A178" i="2"/>
  <c r="A177" i="2"/>
  <c r="A176" i="2"/>
  <c r="A175" i="2"/>
  <c r="A30" i="2"/>
  <c r="A29" i="2"/>
  <c r="A28" i="2"/>
  <c r="A27" i="2"/>
  <c r="A348" i="2"/>
  <c r="A276" i="2"/>
  <c r="A275" i="2"/>
  <c r="A174" i="2"/>
  <c r="A173" i="2"/>
  <c r="A172" i="2"/>
  <c r="A171" i="2"/>
  <c r="A274" i="2"/>
  <c r="A273" i="2"/>
  <c r="A26" i="2"/>
  <c r="A25" i="2"/>
  <c r="A346" i="2"/>
  <c r="A345" i="2"/>
  <c r="A344" i="2"/>
  <c r="A343" i="2"/>
  <c r="A342" i="2"/>
  <c r="A341" i="2"/>
  <c r="A24" i="2"/>
  <c r="A23" i="2"/>
  <c r="A272" i="2"/>
  <c r="A271" i="2"/>
  <c r="A270" i="2"/>
  <c r="A269" i="2"/>
  <c r="A268" i="2"/>
  <c r="A267" i="2"/>
  <c r="A340" i="2"/>
  <c r="A339" i="2"/>
  <c r="A22" i="2"/>
  <c r="A21" i="2"/>
  <c r="A20" i="2"/>
  <c r="A19" i="2"/>
  <c r="A170" i="2"/>
  <c r="A16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338" i="2"/>
  <c r="A337" i="2"/>
  <c r="A266" i="2"/>
  <c r="A265" i="2"/>
  <c r="A264" i="2"/>
  <c r="A263" i="2"/>
  <c r="A168" i="2"/>
  <c r="A167" i="2"/>
  <c r="A166" i="2"/>
  <c r="A165" i="2"/>
  <c r="A164" i="2"/>
  <c r="A163" i="2"/>
  <c r="A162" i="2"/>
  <c r="A161" i="2"/>
  <c r="B160" i="2"/>
  <c r="A160" i="2"/>
  <c r="A159" i="2"/>
  <c r="O396" i="1"/>
  <c r="O394" i="1"/>
  <c r="O400" i="1"/>
  <c r="O393" i="1"/>
  <c r="L393" i="1" s="1"/>
  <c r="O395" i="1"/>
  <c r="L395" i="1" s="1"/>
  <c r="O398" i="1"/>
  <c r="O391" i="1"/>
  <c r="L391" i="1" s="1"/>
  <c r="O389" i="1"/>
  <c r="L389" i="1" s="1"/>
  <c r="O387" i="1"/>
  <c r="L387" i="1" s="1"/>
  <c r="O383" i="1"/>
  <c r="L383" i="1" s="1"/>
  <c r="O381" i="1"/>
  <c r="L381" i="1" s="1"/>
  <c r="O385" i="1"/>
  <c r="L385" i="1" s="1"/>
  <c r="O379" i="1"/>
  <c r="L379" i="1" s="1"/>
  <c r="O377" i="1"/>
  <c r="L377" i="1" s="1"/>
  <c r="O375" i="1"/>
  <c r="L375" i="1" s="1"/>
  <c r="O373" i="1"/>
  <c r="L373" i="1" s="1"/>
  <c r="O371" i="1"/>
  <c r="L371" i="1" s="1"/>
  <c r="O369" i="1"/>
  <c r="L369" i="1" s="1"/>
  <c r="O367" i="1"/>
  <c r="L367" i="1" s="1"/>
  <c r="O365" i="1"/>
  <c r="L365" i="1" s="1"/>
  <c r="O363" i="1"/>
  <c r="L363" i="1" s="1"/>
  <c r="O361" i="1"/>
  <c r="L361" i="1" s="1"/>
  <c r="O359" i="1"/>
  <c r="L359" i="1" s="1"/>
  <c r="O53" i="1"/>
  <c r="L53" i="1" s="1"/>
  <c r="O51" i="1"/>
  <c r="L51" i="1" s="1"/>
  <c r="O45" i="1"/>
  <c r="L45" i="1" s="1"/>
  <c r="O43" i="1"/>
  <c r="L43" i="1" s="1"/>
  <c r="O41" i="1"/>
  <c r="L41" i="1" s="1"/>
  <c r="O39" i="1"/>
  <c r="L39" i="1" s="1"/>
  <c r="O37" i="1"/>
  <c r="L37" i="1" s="1"/>
  <c r="O35" i="1"/>
  <c r="L35" i="1" s="1"/>
  <c r="O33" i="1"/>
  <c r="L33" i="1" s="1"/>
  <c r="O31" i="1"/>
  <c r="L31" i="1" s="1"/>
  <c r="O21" i="1"/>
  <c r="L21" i="1" s="1"/>
  <c r="O19" i="1"/>
  <c r="L19" i="1" s="1"/>
  <c r="O17" i="1"/>
  <c r="L17" i="1" s="1"/>
  <c r="O15" i="1"/>
  <c r="L15" i="1" s="1"/>
  <c r="O13" i="1"/>
  <c r="L13" i="1" s="1"/>
  <c r="O11" i="1"/>
  <c r="L11" i="1" s="1"/>
  <c r="O9" i="1"/>
  <c r="L9" i="1" s="1"/>
  <c r="O7" i="1"/>
  <c r="L7" i="1" s="1"/>
  <c r="O5" i="1"/>
  <c r="L5" i="1" s="1"/>
  <c r="O133" i="1"/>
  <c r="O131" i="1"/>
  <c r="O129" i="1"/>
  <c r="O125" i="1"/>
  <c r="O117" i="1"/>
  <c r="O113" i="1"/>
  <c r="O83" i="1"/>
  <c r="U562" i="1"/>
  <c r="B562" i="1"/>
  <c r="U561" i="1"/>
  <c r="B561" i="1"/>
  <c r="U948" i="1"/>
  <c r="B948" i="1"/>
  <c r="U947" i="1"/>
  <c r="B947" i="1"/>
  <c r="U560" i="1"/>
  <c r="B560" i="1"/>
  <c r="U559" i="1"/>
  <c r="B559" i="1"/>
  <c r="U558" i="1"/>
  <c r="B558" i="1"/>
  <c r="U557" i="1"/>
  <c r="B557" i="1"/>
  <c r="U556" i="1"/>
  <c r="B556" i="1"/>
  <c r="U555" i="1"/>
  <c r="B555" i="1"/>
  <c r="U328" i="1"/>
  <c r="B328" i="1"/>
  <c r="U327" i="1"/>
  <c r="B327" i="1"/>
  <c r="U326" i="1"/>
  <c r="B326" i="1"/>
  <c r="U325" i="1"/>
  <c r="B325" i="1"/>
  <c r="U324" i="1"/>
  <c r="B324" i="1"/>
  <c r="U323" i="1"/>
  <c r="B323" i="1"/>
  <c r="U322" i="1"/>
  <c r="B322" i="1"/>
  <c r="U321" i="1"/>
  <c r="B321" i="1"/>
  <c r="U946" i="1"/>
  <c r="B946" i="1"/>
  <c r="U945" i="1"/>
  <c r="B945" i="1"/>
  <c r="U944" i="1"/>
  <c r="B944" i="1"/>
  <c r="U943" i="1"/>
  <c r="B943" i="1"/>
  <c r="U756" i="1"/>
  <c r="B756" i="1"/>
  <c r="U755" i="1"/>
  <c r="B755" i="1"/>
  <c r="U554" i="1"/>
  <c r="B554" i="1"/>
  <c r="U553" i="1"/>
  <c r="B553" i="1"/>
  <c r="U942" i="1"/>
  <c r="B942" i="1" s="1"/>
  <c r="U941" i="1"/>
  <c r="B941" i="1" s="1"/>
  <c r="U940" i="1"/>
  <c r="B940" i="1" s="1"/>
  <c r="U939" i="1"/>
  <c r="B939" i="1" s="1"/>
  <c r="U938" i="1"/>
  <c r="B938" i="1" s="1"/>
  <c r="U937" i="1"/>
  <c r="B937" i="1" s="1"/>
  <c r="U936" i="1"/>
  <c r="B936" i="1" s="1"/>
  <c r="U935" i="1"/>
  <c r="B935" i="1" s="1"/>
  <c r="U320" i="1"/>
  <c r="B320" i="1" s="1"/>
  <c r="U319" i="1"/>
  <c r="B319" i="1" s="1"/>
  <c r="U318" i="1"/>
  <c r="B318" i="1" s="1"/>
  <c r="U317" i="1"/>
  <c r="B317" i="1" s="1"/>
  <c r="U316" i="1"/>
  <c r="B316" i="1" s="1"/>
  <c r="U315" i="1"/>
  <c r="B315" i="1" s="1"/>
  <c r="U314" i="1"/>
  <c r="B314" i="1" s="1"/>
  <c r="U313" i="1"/>
  <c r="B313" i="1" s="1"/>
  <c r="U312" i="1"/>
  <c r="B312" i="1" s="1"/>
  <c r="U311" i="1"/>
  <c r="B311" i="1" s="1"/>
  <c r="U310" i="1"/>
  <c r="B310" i="1" s="1"/>
  <c r="U309" i="1"/>
  <c r="B309" i="1" s="1"/>
  <c r="U308" i="1"/>
  <c r="B308" i="1" s="1"/>
  <c r="U307" i="1"/>
  <c r="B307" i="1" s="1"/>
  <c r="U306" i="1"/>
  <c r="B306" i="1" s="1"/>
  <c r="U305" i="1"/>
  <c r="B305" i="1" s="1"/>
  <c r="U304" i="1"/>
  <c r="B304" i="1" s="1"/>
  <c r="U303" i="1"/>
  <c r="B303" i="1" s="1"/>
  <c r="U934" i="1"/>
  <c r="B934" i="1" s="1"/>
  <c r="U933" i="1"/>
  <c r="B933" i="1" s="1"/>
  <c r="U932" i="1"/>
  <c r="B932" i="1" s="1"/>
  <c r="U931" i="1"/>
  <c r="B931" i="1" s="1"/>
  <c r="U302" i="1"/>
  <c r="B302" i="1" s="1"/>
  <c r="U301" i="1"/>
  <c r="B301" i="1" s="1"/>
  <c r="U930" i="1"/>
  <c r="B930" i="1" s="1"/>
  <c r="U929" i="1"/>
  <c r="B929" i="1" s="1"/>
  <c r="U928" i="1"/>
  <c r="B928" i="1" s="1"/>
  <c r="U927" i="1"/>
  <c r="B927" i="1" s="1"/>
  <c r="U926" i="1"/>
  <c r="B926" i="1" s="1"/>
  <c r="U925" i="1"/>
  <c r="B925" i="1" s="1"/>
  <c r="U754" i="1"/>
  <c r="B754" i="1" s="1"/>
  <c r="U753" i="1"/>
  <c r="B753" i="1" s="1"/>
  <c r="U300" i="1"/>
  <c r="B300" i="1" s="1"/>
  <c r="U299" i="1"/>
  <c r="B299" i="1" s="1"/>
  <c r="U298" i="1"/>
  <c r="B298" i="1" s="1"/>
  <c r="U297" i="1"/>
  <c r="B297" i="1" s="1"/>
  <c r="U296" i="1"/>
  <c r="B296" i="1" s="1"/>
  <c r="U295" i="1"/>
  <c r="B295" i="1" s="1"/>
  <c r="U294" i="1"/>
  <c r="B294" i="1" s="1"/>
  <c r="U293" i="1"/>
  <c r="B293" i="1" s="1"/>
  <c r="U292" i="1"/>
  <c r="B292" i="1" s="1"/>
  <c r="U291" i="1"/>
  <c r="B291" i="1" s="1"/>
  <c r="U290" i="1"/>
  <c r="B290" i="1" s="1"/>
  <c r="U289" i="1"/>
  <c r="B289" i="1" s="1"/>
  <c r="U288" i="1"/>
  <c r="B288" i="1" s="1"/>
  <c r="U287" i="1"/>
  <c r="B287" i="1" s="1"/>
  <c r="U752" i="1"/>
  <c r="B752" i="1" s="1"/>
  <c r="U751" i="1"/>
  <c r="B751" i="1" s="1"/>
  <c r="U552" i="1"/>
  <c r="B552" i="1" s="1"/>
  <c r="U551" i="1"/>
  <c r="B551" i="1" s="1"/>
  <c r="U550" i="1"/>
  <c r="B550" i="1" s="1"/>
  <c r="U549" i="1"/>
  <c r="B549" i="1" s="1"/>
  <c r="U548" i="1"/>
  <c r="B548" i="1" s="1"/>
  <c r="U547" i="1"/>
  <c r="B547" i="1" s="1"/>
  <c r="U546" i="1"/>
  <c r="B546" i="1" s="1"/>
  <c r="U545" i="1"/>
  <c r="B545" i="1" s="1"/>
  <c r="U544" i="1"/>
  <c r="B544" i="1" s="1"/>
  <c r="U543" i="1"/>
  <c r="B543" i="1" s="1"/>
  <c r="U542" i="1"/>
  <c r="B542" i="1" s="1"/>
  <c r="U541" i="1"/>
  <c r="B541" i="1" s="1"/>
  <c r="U286" i="1"/>
  <c r="B286" i="1" s="1"/>
  <c r="U285" i="1"/>
  <c r="B285" i="1" s="1"/>
  <c r="U284" i="1"/>
  <c r="B284" i="1" s="1"/>
  <c r="U283" i="1"/>
  <c r="B283" i="1" s="1"/>
  <c r="U282" i="1"/>
  <c r="B282" i="1" s="1"/>
  <c r="U281" i="1"/>
  <c r="B281" i="1" s="1"/>
  <c r="U924" i="1"/>
  <c r="B924" i="1" s="1"/>
  <c r="U923" i="1"/>
  <c r="B923" i="1" s="1"/>
  <c r="U922" i="1"/>
  <c r="B922" i="1" s="1"/>
  <c r="U921" i="1"/>
  <c r="B921" i="1" s="1"/>
  <c r="U920" i="1"/>
  <c r="B920" i="1" s="1"/>
  <c r="U919" i="1"/>
  <c r="B919" i="1" s="1"/>
  <c r="U918" i="1"/>
  <c r="B918" i="1" s="1"/>
  <c r="U917" i="1"/>
  <c r="B917" i="1" s="1"/>
  <c r="U916" i="1"/>
  <c r="B916" i="1" s="1"/>
  <c r="U915" i="1"/>
  <c r="B915" i="1" s="1"/>
  <c r="U750" i="1"/>
  <c r="B750" i="1" s="1"/>
  <c r="U749" i="1"/>
  <c r="B749" i="1" s="1"/>
  <c r="U540" i="1"/>
  <c r="B540" i="1" s="1"/>
  <c r="U539" i="1"/>
  <c r="B539" i="1" s="1"/>
  <c r="U538" i="1"/>
  <c r="B538" i="1" s="1"/>
  <c r="U537" i="1"/>
  <c r="B537" i="1" s="1"/>
  <c r="U536" i="1"/>
  <c r="B536" i="1" s="1"/>
  <c r="U535" i="1"/>
  <c r="B535" i="1" s="1"/>
  <c r="U534" i="1"/>
  <c r="B534" i="1" s="1"/>
  <c r="U533" i="1"/>
  <c r="B533" i="1" s="1"/>
  <c r="U532" i="1"/>
  <c r="B532" i="1" s="1"/>
  <c r="U531" i="1"/>
  <c r="B531" i="1" s="1"/>
  <c r="U280" i="1"/>
  <c r="B280" i="1" s="1"/>
  <c r="U279" i="1"/>
  <c r="B279" i="1" s="1"/>
  <c r="U914" i="1"/>
  <c r="B914" i="1" s="1"/>
  <c r="U913" i="1"/>
  <c r="B913" i="1" s="1"/>
  <c r="U912" i="1"/>
  <c r="B912" i="1" s="1"/>
  <c r="U911" i="1"/>
  <c r="B911" i="1" s="1"/>
  <c r="U910" i="1"/>
  <c r="B910" i="1" s="1"/>
  <c r="U909" i="1"/>
  <c r="B909" i="1" s="1"/>
  <c r="U908" i="1"/>
  <c r="B908" i="1" s="1"/>
  <c r="U907" i="1"/>
  <c r="B907" i="1" s="1"/>
  <c r="U748" i="1"/>
  <c r="B748" i="1" s="1"/>
  <c r="U747" i="1"/>
  <c r="B747" i="1" s="1"/>
  <c r="U746" i="1"/>
  <c r="B746" i="1" s="1"/>
  <c r="U745" i="1"/>
  <c r="B745" i="1" s="1"/>
  <c r="U744" i="1"/>
  <c r="B744" i="1" s="1"/>
  <c r="U743" i="1"/>
  <c r="B743" i="1" s="1"/>
  <c r="U742" i="1"/>
  <c r="B742" i="1" s="1"/>
  <c r="U741" i="1"/>
  <c r="B741" i="1" s="1"/>
  <c r="U740" i="1"/>
  <c r="B740" i="1" s="1"/>
  <c r="U739" i="1"/>
  <c r="B739" i="1" s="1"/>
  <c r="U738" i="1"/>
  <c r="B738" i="1" s="1"/>
  <c r="U737" i="1"/>
  <c r="B737" i="1" s="1"/>
  <c r="U278" i="1"/>
  <c r="B278" i="1" s="1"/>
  <c r="U277" i="1"/>
  <c r="B277" i="1" s="1"/>
  <c r="U276" i="1"/>
  <c r="B276" i="1" s="1"/>
  <c r="U275" i="1"/>
  <c r="B275" i="1" s="1"/>
  <c r="U274" i="1"/>
  <c r="B274" i="1" s="1"/>
  <c r="U273" i="1"/>
  <c r="B273" i="1" s="1"/>
  <c r="U272" i="1"/>
  <c r="B272" i="1" s="1"/>
  <c r="U271" i="1"/>
  <c r="B271" i="1" s="1"/>
  <c r="U270" i="1"/>
  <c r="B270" i="1" s="1"/>
  <c r="U269" i="1"/>
  <c r="B269" i="1" s="1"/>
  <c r="U268" i="1"/>
  <c r="B268" i="1" s="1"/>
  <c r="U267" i="1"/>
  <c r="B267" i="1" s="1"/>
  <c r="U906" i="1"/>
  <c r="B906" i="1" s="1"/>
  <c r="U905" i="1"/>
  <c r="B905" i="1" s="1"/>
  <c r="U904" i="1"/>
  <c r="B904" i="1" s="1"/>
  <c r="U903" i="1"/>
  <c r="B903" i="1" s="1"/>
  <c r="U266" i="1"/>
  <c r="B266" i="1" s="1"/>
  <c r="U265" i="1"/>
  <c r="B265" i="1" s="1"/>
  <c r="U264" i="1"/>
  <c r="B264" i="1" s="1"/>
  <c r="U263" i="1"/>
  <c r="B263" i="1" s="1"/>
  <c r="U262" i="1"/>
  <c r="B262" i="1" s="1"/>
  <c r="U261" i="1"/>
  <c r="B261" i="1" s="1"/>
  <c r="U260" i="1"/>
  <c r="B260" i="1" s="1"/>
  <c r="U259" i="1"/>
  <c r="B259" i="1" s="1"/>
  <c r="U258" i="1"/>
  <c r="B258" i="1" s="1"/>
  <c r="U257" i="1"/>
  <c r="B257" i="1" s="1"/>
  <c r="U256" i="1"/>
  <c r="B256" i="1" s="1"/>
  <c r="U255" i="1"/>
  <c r="B255" i="1" s="1"/>
  <c r="U254" i="1"/>
  <c r="B254" i="1" s="1"/>
  <c r="U253" i="1"/>
  <c r="B253" i="1" s="1"/>
  <c r="U252" i="1"/>
  <c r="B252" i="1" s="1"/>
  <c r="U251" i="1"/>
  <c r="B251" i="1" s="1"/>
  <c r="U250" i="1"/>
  <c r="B250" i="1" s="1"/>
  <c r="U249" i="1"/>
  <c r="B249" i="1" s="1"/>
  <c r="U248" i="1"/>
  <c r="B248" i="1" s="1"/>
  <c r="U247" i="1"/>
  <c r="B247" i="1" s="1"/>
  <c r="U902" i="1"/>
  <c r="B902" i="1" s="1"/>
  <c r="U901" i="1"/>
  <c r="B901" i="1" s="1"/>
  <c r="U736" i="1"/>
  <c r="B736" i="1" s="1"/>
  <c r="U735" i="1"/>
  <c r="B735" i="1" s="1"/>
  <c r="U734" i="1"/>
  <c r="B734" i="1" s="1"/>
  <c r="U733" i="1"/>
  <c r="B733" i="1" s="1"/>
  <c r="U732" i="1"/>
  <c r="B732" i="1" s="1"/>
  <c r="U731" i="1"/>
  <c r="B731" i="1" s="1"/>
  <c r="U730" i="1"/>
  <c r="B730" i="1" s="1"/>
  <c r="U729" i="1"/>
  <c r="B729" i="1" s="1"/>
  <c r="U728" i="1"/>
  <c r="B728" i="1" s="1"/>
  <c r="U727" i="1"/>
  <c r="B727" i="1" s="1"/>
  <c r="U246" i="1"/>
  <c r="B246" i="1" s="1"/>
  <c r="U245" i="1"/>
  <c r="B245" i="1" s="1"/>
  <c r="U244" i="1"/>
  <c r="B244" i="1" s="1"/>
  <c r="U243" i="1"/>
  <c r="B243" i="1" s="1"/>
  <c r="U242" i="1"/>
  <c r="B242" i="1" s="1"/>
  <c r="U241" i="1"/>
  <c r="B241" i="1" s="1"/>
  <c r="U240" i="1"/>
  <c r="B240" i="1" s="1"/>
  <c r="U239" i="1"/>
  <c r="B239" i="1" s="1"/>
  <c r="U238" i="1"/>
  <c r="B238" i="1" s="1"/>
  <c r="U237" i="1"/>
  <c r="B237" i="1" s="1"/>
  <c r="U236" i="1"/>
  <c r="B236" i="1" s="1"/>
  <c r="U235" i="1"/>
  <c r="B235" i="1" s="1"/>
  <c r="U234" i="1"/>
  <c r="B234" i="1" s="1"/>
  <c r="U233" i="1"/>
  <c r="B233" i="1" s="1"/>
  <c r="U232" i="1"/>
  <c r="B232" i="1" s="1"/>
  <c r="U231" i="1"/>
  <c r="B231" i="1" s="1"/>
  <c r="U726" i="1"/>
  <c r="B726" i="1" s="1"/>
  <c r="U725" i="1"/>
  <c r="B725" i="1" s="1"/>
  <c r="U724" i="1"/>
  <c r="B724" i="1" s="1"/>
  <c r="U723" i="1"/>
  <c r="B723" i="1" s="1"/>
  <c r="U722" i="1"/>
  <c r="B722" i="1" s="1"/>
  <c r="U721" i="1"/>
  <c r="B721" i="1" s="1"/>
  <c r="U720" i="1"/>
  <c r="B720" i="1" s="1"/>
  <c r="U719" i="1"/>
  <c r="B719" i="1" s="1"/>
  <c r="U718" i="1"/>
  <c r="B718" i="1" s="1"/>
  <c r="U717" i="1"/>
  <c r="B717" i="1" s="1"/>
  <c r="U530" i="1"/>
  <c r="B530" i="1" s="1"/>
  <c r="U529" i="1"/>
  <c r="B529" i="1" s="1"/>
  <c r="U528" i="1"/>
  <c r="B528" i="1" s="1"/>
  <c r="U527" i="1"/>
  <c r="B527" i="1" s="1"/>
  <c r="U526" i="1"/>
  <c r="B526" i="1" s="1"/>
  <c r="U525" i="1"/>
  <c r="B525" i="1" s="1"/>
  <c r="U716" i="1"/>
  <c r="B716" i="1" s="1"/>
  <c r="U715" i="1"/>
  <c r="B715" i="1" s="1"/>
  <c r="U714" i="1"/>
  <c r="B714" i="1" s="1"/>
  <c r="U713" i="1"/>
  <c r="B713" i="1" s="1"/>
  <c r="U524" i="1"/>
  <c r="B524" i="1" s="1"/>
  <c r="U523" i="1"/>
  <c r="B523" i="1" s="1"/>
  <c r="U230" i="1"/>
  <c r="B230" i="1" s="1"/>
  <c r="U229" i="1"/>
  <c r="B229" i="1" s="1"/>
  <c r="U228" i="1"/>
  <c r="B228" i="1" s="1"/>
  <c r="U227" i="1"/>
  <c r="B227" i="1" s="1"/>
  <c r="U712" i="1"/>
  <c r="B712" i="1" s="1"/>
  <c r="U711" i="1"/>
  <c r="B711" i="1" s="1"/>
  <c r="U226" i="1"/>
  <c r="B226" i="1" s="1"/>
  <c r="U225" i="1"/>
  <c r="B225" i="1" s="1"/>
  <c r="U522" i="1"/>
  <c r="B522" i="1" s="1"/>
  <c r="U521" i="1"/>
  <c r="B521" i="1" s="1"/>
  <c r="U520" i="1"/>
  <c r="B520" i="1" s="1"/>
  <c r="U519" i="1"/>
  <c r="B519" i="1" s="1"/>
  <c r="U518" i="1"/>
  <c r="B518" i="1" s="1"/>
  <c r="U517" i="1"/>
  <c r="B517" i="1" s="1"/>
  <c r="U224" i="1"/>
  <c r="B224" i="1" s="1"/>
  <c r="U223" i="1"/>
  <c r="B223" i="1" s="1"/>
  <c r="U222" i="1"/>
  <c r="B222" i="1" s="1"/>
  <c r="U221" i="1"/>
  <c r="B221" i="1" s="1"/>
  <c r="U220" i="1"/>
  <c r="B220" i="1" s="1"/>
  <c r="U219" i="1"/>
  <c r="B219" i="1" s="1"/>
  <c r="U710" i="1"/>
  <c r="B710" i="1" s="1"/>
  <c r="U709" i="1"/>
  <c r="B709" i="1" s="1"/>
  <c r="U708" i="1"/>
  <c r="B708" i="1" s="1"/>
  <c r="U707" i="1"/>
  <c r="B707" i="1" s="1"/>
  <c r="U706" i="1"/>
  <c r="B706" i="1" s="1"/>
  <c r="U705" i="1"/>
  <c r="B705" i="1" s="1"/>
  <c r="U704" i="1"/>
  <c r="B704" i="1" s="1"/>
  <c r="U703" i="1"/>
  <c r="B703" i="1" s="1"/>
  <c r="U702" i="1"/>
  <c r="B702" i="1" s="1"/>
  <c r="U701" i="1"/>
  <c r="B701" i="1" s="1"/>
  <c r="U700" i="1"/>
  <c r="B700" i="1" s="1"/>
  <c r="U699" i="1"/>
  <c r="B699" i="1" s="1"/>
  <c r="U698" i="1"/>
  <c r="B698" i="1" s="1"/>
  <c r="U697" i="1"/>
  <c r="B697" i="1" s="1"/>
  <c r="U696" i="1"/>
  <c r="B696" i="1" s="1"/>
  <c r="U695" i="1"/>
  <c r="B695" i="1" s="1"/>
  <c r="U218" i="1"/>
  <c r="B218" i="1" s="1"/>
  <c r="U217" i="1"/>
  <c r="B217" i="1" s="1"/>
  <c r="U900" i="1"/>
  <c r="B900" i="1" s="1"/>
  <c r="U899" i="1"/>
  <c r="B899" i="1" s="1"/>
  <c r="U898" i="1"/>
  <c r="B898" i="1" s="1"/>
  <c r="U897" i="1"/>
  <c r="B897" i="1" s="1"/>
  <c r="U896" i="1"/>
  <c r="B896" i="1" s="1"/>
  <c r="U895" i="1"/>
  <c r="B895" i="1" s="1"/>
  <c r="U894" i="1"/>
  <c r="B894" i="1" s="1"/>
  <c r="U893" i="1"/>
  <c r="B893" i="1" s="1"/>
  <c r="U516" i="1"/>
  <c r="B516" i="1" s="1"/>
  <c r="U515" i="1"/>
  <c r="B515" i="1" s="1"/>
  <c r="U514" i="1"/>
  <c r="B514" i="1" s="1"/>
  <c r="U513" i="1"/>
  <c r="B513" i="1" s="1"/>
  <c r="U512" i="1"/>
  <c r="B512" i="1" s="1"/>
  <c r="U511" i="1"/>
  <c r="B511" i="1" s="1"/>
  <c r="U216" i="1"/>
  <c r="B216" i="1" s="1"/>
  <c r="U215" i="1"/>
  <c r="B215" i="1" s="1"/>
  <c r="U214" i="1"/>
  <c r="B214" i="1" s="1"/>
  <c r="U213" i="1"/>
  <c r="B213" i="1" s="1"/>
  <c r="U212" i="1"/>
  <c r="B212" i="1" s="1"/>
  <c r="U211" i="1"/>
  <c r="B211" i="1" s="1"/>
  <c r="U210" i="1"/>
  <c r="B210" i="1" s="1"/>
  <c r="U209" i="1"/>
  <c r="B209" i="1" s="1"/>
  <c r="U208" i="1"/>
  <c r="B208" i="1" s="1"/>
  <c r="U207" i="1"/>
  <c r="B207" i="1" s="1"/>
  <c r="U206" i="1"/>
  <c r="B206" i="1" s="1"/>
  <c r="U205" i="1"/>
  <c r="B205" i="1" s="1"/>
  <c r="U694" i="1"/>
  <c r="B694" i="1" s="1"/>
  <c r="U693" i="1"/>
  <c r="B693" i="1" s="1"/>
  <c r="U692" i="1"/>
  <c r="B692" i="1" s="1"/>
  <c r="U691" i="1"/>
  <c r="B691" i="1" s="1"/>
  <c r="U690" i="1"/>
  <c r="B690" i="1" s="1"/>
  <c r="U689" i="1"/>
  <c r="B689" i="1" s="1"/>
  <c r="U510" i="1"/>
  <c r="B510" i="1" s="1"/>
  <c r="U509" i="1"/>
  <c r="B509" i="1" s="1"/>
  <c r="U508" i="1"/>
  <c r="B508" i="1" s="1"/>
  <c r="U507" i="1"/>
  <c r="B507" i="1" s="1"/>
  <c r="U204" i="1"/>
  <c r="B204" i="1" s="1"/>
  <c r="U203" i="1"/>
  <c r="B203" i="1" s="1"/>
  <c r="U202" i="1"/>
  <c r="B202" i="1" s="1"/>
  <c r="U201" i="1"/>
  <c r="B201" i="1" s="1"/>
  <c r="U200" i="1"/>
  <c r="B200" i="1" s="1"/>
  <c r="U199" i="1"/>
  <c r="B199" i="1" s="1"/>
  <c r="U198" i="1"/>
  <c r="B198" i="1" s="1"/>
  <c r="U197" i="1"/>
  <c r="B197" i="1" s="1"/>
  <c r="U196" i="1"/>
  <c r="B196" i="1" s="1"/>
  <c r="U195" i="1"/>
  <c r="B195" i="1" s="1"/>
  <c r="U194" i="1"/>
  <c r="B194" i="1" s="1"/>
  <c r="U193" i="1"/>
  <c r="B193" i="1" s="1"/>
  <c r="U192" i="1"/>
  <c r="B192" i="1" s="1"/>
  <c r="U191" i="1"/>
  <c r="B191" i="1" s="1"/>
  <c r="U190" i="1"/>
  <c r="B190" i="1" s="1"/>
  <c r="U189" i="1"/>
  <c r="B189" i="1" s="1"/>
  <c r="U892" i="1"/>
  <c r="B892" i="1" s="1"/>
  <c r="U891" i="1"/>
  <c r="B891" i="1" s="1"/>
  <c r="U890" i="1"/>
  <c r="B890" i="1" s="1"/>
  <c r="U889" i="1"/>
  <c r="B889" i="1" s="1"/>
  <c r="U888" i="1"/>
  <c r="B888" i="1" s="1"/>
  <c r="U887" i="1"/>
  <c r="B887" i="1" s="1"/>
  <c r="U886" i="1"/>
  <c r="B886" i="1" s="1"/>
  <c r="U885" i="1"/>
  <c r="B885" i="1" s="1"/>
  <c r="U688" i="1"/>
  <c r="B688" i="1" s="1"/>
  <c r="U687" i="1"/>
  <c r="B687" i="1" s="1"/>
  <c r="U686" i="1"/>
  <c r="B686" i="1" s="1"/>
  <c r="U685" i="1"/>
  <c r="B685" i="1" s="1"/>
  <c r="U684" i="1"/>
  <c r="B684" i="1" s="1"/>
  <c r="U683" i="1"/>
  <c r="B683" i="1" s="1"/>
  <c r="U506" i="1"/>
  <c r="B506" i="1" s="1"/>
  <c r="U505" i="1"/>
  <c r="B505" i="1" s="1"/>
  <c r="U504" i="1"/>
  <c r="B504" i="1" s="1"/>
  <c r="U503" i="1"/>
  <c r="B503" i="1" s="1"/>
  <c r="U502" i="1"/>
  <c r="B502" i="1" s="1"/>
  <c r="U501" i="1"/>
  <c r="B501" i="1" s="1"/>
  <c r="U500" i="1"/>
  <c r="B500" i="1" s="1"/>
  <c r="U499" i="1"/>
  <c r="B499" i="1" s="1"/>
  <c r="U498" i="1"/>
  <c r="B498" i="1" s="1"/>
  <c r="U497" i="1"/>
  <c r="B497" i="1" s="1"/>
  <c r="U188" i="1"/>
  <c r="B188" i="1" s="1"/>
  <c r="U187" i="1"/>
  <c r="B187" i="1" s="1"/>
  <c r="U186" i="1"/>
  <c r="B186" i="1" s="1"/>
  <c r="U185" i="1"/>
  <c r="B185" i="1" s="1"/>
  <c r="U184" i="1"/>
  <c r="B184" i="1" s="1"/>
  <c r="U183" i="1"/>
  <c r="B183" i="1" s="1"/>
  <c r="U182" i="1"/>
  <c r="B182" i="1" s="1"/>
  <c r="U181" i="1"/>
  <c r="B181" i="1" s="1"/>
  <c r="U180" i="1"/>
  <c r="B180" i="1" s="1"/>
  <c r="U179" i="1"/>
  <c r="B179" i="1" s="1"/>
  <c r="U178" i="1"/>
  <c r="B178" i="1" s="1"/>
  <c r="U177" i="1"/>
  <c r="B177" i="1" s="1"/>
  <c r="U496" i="1"/>
  <c r="B496" i="1" s="1"/>
  <c r="U495" i="1"/>
  <c r="B495" i="1" s="1"/>
  <c r="U494" i="1"/>
  <c r="B494" i="1" s="1"/>
  <c r="U493" i="1"/>
  <c r="B493" i="1" s="1"/>
  <c r="U884" i="1"/>
  <c r="B884" i="1" s="1"/>
  <c r="U883" i="1"/>
  <c r="B883" i="1" s="1"/>
  <c r="U882" i="1"/>
  <c r="B882" i="1" s="1"/>
  <c r="U881" i="1"/>
  <c r="B881" i="1" s="1"/>
  <c r="U880" i="1"/>
  <c r="B880" i="1" s="1"/>
  <c r="U879" i="1"/>
  <c r="B879" i="1" s="1"/>
  <c r="U878" i="1"/>
  <c r="B878" i="1" s="1"/>
  <c r="U877" i="1"/>
  <c r="B877" i="1" s="1"/>
  <c r="U876" i="1"/>
  <c r="B876" i="1" s="1"/>
  <c r="U875" i="1"/>
  <c r="B875" i="1" s="1"/>
  <c r="U874" i="1"/>
  <c r="B874" i="1" s="1"/>
  <c r="U873" i="1"/>
  <c r="B873" i="1" s="1"/>
  <c r="U872" i="1"/>
  <c r="B872" i="1" s="1"/>
  <c r="U871" i="1"/>
  <c r="B871" i="1" s="1"/>
  <c r="U870" i="1"/>
  <c r="B870" i="1" s="1"/>
  <c r="U869" i="1"/>
  <c r="B869" i="1" s="1"/>
  <c r="U492" i="1"/>
  <c r="B492" i="1" s="1"/>
  <c r="U491" i="1"/>
  <c r="B491" i="1" s="1"/>
  <c r="U490" i="1"/>
  <c r="B490" i="1" s="1"/>
  <c r="U489" i="1"/>
  <c r="B489" i="1" s="1"/>
  <c r="U488" i="1"/>
  <c r="B488" i="1" s="1"/>
  <c r="U487" i="1"/>
  <c r="B487" i="1" s="1"/>
  <c r="U486" i="1"/>
  <c r="B486" i="1" s="1"/>
  <c r="U485" i="1"/>
  <c r="B485" i="1" s="1"/>
  <c r="U484" i="1"/>
  <c r="B484" i="1" s="1"/>
  <c r="U483" i="1"/>
  <c r="B483" i="1" s="1"/>
  <c r="U868" i="1"/>
  <c r="B868" i="1" s="1"/>
  <c r="U867" i="1"/>
  <c r="B867" i="1" s="1"/>
  <c r="U866" i="1"/>
  <c r="B866" i="1" s="1"/>
  <c r="U865" i="1"/>
  <c r="B865" i="1" s="1"/>
  <c r="U682" i="1"/>
  <c r="B682" i="1" s="1"/>
  <c r="U681" i="1"/>
  <c r="B681" i="1" s="1"/>
  <c r="U680" i="1"/>
  <c r="B680" i="1" s="1"/>
  <c r="U679" i="1"/>
  <c r="B679" i="1" s="1"/>
  <c r="U176" i="1"/>
  <c r="B176" i="1" s="1"/>
  <c r="U175" i="1"/>
  <c r="B175" i="1" s="1"/>
  <c r="U174" i="1"/>
  <c r="B174" i="1" s="1"/>
  <c r="U173" i="1"/>
  <c r="B173" i="1" s="1"/>
  <c r="U864" i="1"/>
  <c r="B864" i="1" s="1"/>
  <c r="U863" i="1"/>
  <c r="B863" i="1" s="1"/>
  <c r="U678" i="1"/>
  <c r="B678" i="1" s="1"/>
  <c r="U677" i="1"/>
  <c r="B677" i="1" s="1"/>
  <c r="U676" i="1"/>
  <c r="B676" i="1" s="1"/>
  <c r="U675" i="1"/>
  <c r="B675" i="1" s="1"/>
  <c r="U674" i="1"/>
  <c r="B674" i="1" s="1"/>
  <c r="U673" i="1"/>
  <c r="B673" i="1" s="1"/>
  <c r="U172" i="1"/>
  <c r="B172" i="1" s="1"/>
  <c r="U171" i="1"/>
  <c r="B171" i="1" s="1"/>
  <c r="U672" i="1"/>
  <c r="B672" i="1" s="1"/>
  <c r="U671" i="1"/>
  <c r="B671" i="1" s="1"/>
  <c r="U670" i="1"/>
  <c r="B670" i="1" s="1"/>
  <c r="U669" i="1"/>
  <c r="B669" i="1" s="1"/>
  <c r="U482" i="1"/>
  <c r="B482" i="1" s="1"/>
  <c r="U481" i="1"/>
  <c r="B481" i="1" s="1"/>
  <c r="U480" i="1"/>
  <c r="B480" i="1" s="1"/>
  <c r="U479" i="1"/>
  <c r="B479" i="1" s="1"/>
  <c r="U478" i="1"/>
  <c r="B478" i="1" s="1"/>
  <c r="U477" i="1"/>
  <c r="B477" i="1" s="1"/>
  <c r="U476" i="1"/>
  <c r="B476" i="1" s="1"/>
  <c r="U475" i="1"/>
  <c r="B475" i="1" s="1"/>
  <c r="U474" i="1"/>
  <c r="B474" i="1" s="1"/>
  <c r="U473" i="1"/>
  <c r="B473" i="1" s="1"/>
  <c r="U472" i="1"/>
  <c r="B472" i="1" s="1"/>
  <c r="U471" i="1"/>
  <c r="B471" i="1" s="1"/>
  <c r="U470" i="1"/>
  <c r="B470" i="1" s="1"/>
  <c r="U469" i="1"/>
  <c r="B469" i="1" s="1"/>
  <c r="U468" i="1"/>
  <c r="B468" i="1" s="1"/>
  <c r="U467" i="1"/>
  <c r="B467" i="1" s="1"/>
  <c r="U466" i="1"/>
  <c r="B466" i="1" s="1"/>
  <c r="U465" i="1"/>
  <c r="B465" i="1" s="1"/>
  <c r="U464" i="1"/>
  <c r="B464" i="1" s="1"/>
  <c r="U463" i="1"/>
  <c r="B463" i="1" s="1"/>
  <c r="U668" i="1"/>
  <c r="B668" i="1" s="1"/>
  <c r="U667" i="1"/>
  <c r="B667" i="1" s="1"/>
  <c r="U170" i="1"/>
  <c r="B170" i="1" s="1"/>
  <c r="U169" i="1"/>
  <c r="B169" i="1" s="1"/>
  <c r="U168" i="1"/>
  <c r="B168" i="1" s="1"/>
  <c r="U167" i="1"/>
  <c r="B167" i="1" s="1"/>
  <c r="U166" i="1"/>
  <c r="B166" i="1" s="1"/>
  <c r="U165" i="1"/>
  <c r="B165" i="1" s="1"/>
  <c r="U164" i="1"/>
  <c r="B164" i="1" s="1"/>
  <c r="U163" i="1"/>
  <c r="B163" i="1" s="1"/>
  <c r="U162" i="1"/>
  <c r="B162" i="1" s="1"/>
  <c r="U161" i="1"/>
  <c r="B161" i="1" s="1"/>
  <c r="U160" i="1"/>
  <c r="B160" i="1" s="1"/>
  <c r="U159" i="1"/>
  <c r="B159" i="1" s="1"/>
  <c r="U158" i="1"/>
  <c r="B158" i="1" s="1"/>
  <c r="U157" i="1"/>
  <c r="B157" i="1" s="1"/>
  <c r="U862" i="1"/>
  <c r="B862" i="1" s="1"/>
  <c r="U861" i="1"/>
  <c r="B861" i="1" s="1"/>
  <c r="U860" i="1"/>
  <c r="B860" i="1" s="1"/>
  <c r="U859" i="1"/>
  <c r="B859" i="1" s="1"/>
  <c r="U858" i="1"/>
  <c r="B858" i="1" s="1"/>
  <c r="U857" i="1"/>
  <c r="B857" i="1" s="1"/>
  <c r="U666" i="1"/>
  <c r="B666" i="1" s="1"/>
  <c r="U665" i="1"/>
  <c r="B665" i="1" s="1"/>
  <c r="U462" i="1"/>
  <c r="B462" i="1" s="1"/>
  <c r="U461" i="1"/>
  <c r="B461" i="1" s="1"/>
  <c r="U156" i="1"/>
  <c r="B156" i="1" s="1"/>
  <c r="U155" i="1"/>
  <c r="B155" i="1" s="1"/>
  <c r="U154" i="1"/>
  <c r="B154" i="1" s="1"/>
  <c r="U153" i="1"/>
  <c r="B153" i="1" s="1"/>
  <c r="U152" i="1"/>
  <c r="B152" i="1" s="1"/>
  <c r="U151" i="1"/>
  <c r="B151" i="1" s="1"/>
  <c r="U150" i="1"/>
  <c r="B150" i="1" s="1"/>
  <c r="U149" i="1"/>
  <c r="B149" i="1" s="1"/>
  <c r="U148" i="1"/>
  <c r="B148" i="1" s="1"/>
  <c r="U147" i="1"/>
  <c r="B147" i="1" s="1"/>
  <c r="U856" i="1"/>
  <c r="B856" i="1" s="1"/>
  <c r="U855" i="1"/>
  <c r="B855" i="1" s="1"/>
  <c r="U854" i="1"/>
  <c r="B854" i="1" s="1"/>
  <c r="U853" i="1"/>
  <c r="B853" i="1" s="1"/>
  <c r="U852" i="1"/>
  <c r="B852" i="1" s="1"/>
  <c r="U851" i="1"/>
  <c r="B851" i="1" s="1"/>
  <c r="U850" i="1"/>
  <c r="B850" i="1" s="1"/>
  <c r="U849" i="1"/>
  <c r="B849" i="1" s="1"/>
  <c r="U848" i="1"/>
  <c r="B848" i="1" s="1"/>
  <c r="U847" i="1"/>
  <c r="B847" i="1" s="1"/>
  <c r="U846" i="1"/>
  <c r="B846" i="1" s="1"/>
  <c r="U845" i="1"/>
  <c r="B845" i="1" s="1"/>
  <c r="U844" i="1"/>
  <c r="B844" i="1" s="1"/>
  <c r="U843" i="1"/>
  <c r="B843" i="1" s="1"/>
  <c r="U842" i="1"/>
  <c r="B842" i="1" s="1"/>
  <c r="U841" i="1"/>
  <c r="B841" i="1" s="1"/>
  <c r="U840" i="1"/>
  <c r="B840" i="1" s="1"/>
  <c r="U839" i="1"/>
  <c r="B839" i="1" s="1"/>
  <c r="U838" i="1"/>
  <c r="B838" i="1" s="1"/>
  <c r="U837" i="1"/>
  <c r="B837" i="1" s="1"/>
  <c r="U836" i="1"/>
  <c r="B836" i="1" s="1"/>
  <c r="U835" i="1"/>
  <c r="B835" i="1" s="1"/>
  <c r="U834" i="1"/>
  <c r="B834" i="1" s="1"/>
  <c r="U833" i="1"/>
  <c r="B833" i="1" s="1"/>
  <c r="U460" i="1"/>
  <c r="B460" i="1" s="1"/>
  <c r="U459" i="1"/>
  <c r="B459" i="1" s="1"/>
  <c r="U458" i="1"/>
  <c r="B458" i="1" s="1"/>
  <c r="U457" i="1"/>
  <c r="B457" i="1" s="1"/>
  <c r="U456" i="1"/>
  <c r="B456" i="1" s="1"/>
  <c r="U455" i="1"/>
  <c r="B455" i="1" s="1"/>
  <c r="U454" i="1"/>
  <c r="B454" i="1" s="1"/>
  <c r="U453" i="1"/>
  <c r="B453" i="1" s="1"/>
  <c r="U452" i="1"/>
  <c r="B452" i="1" s="1"/>
  <c r="U451" i="1"/>
  <c r="B451" i="1" s="1"/>
  <c r="U450" i="1"/>
  <c r="B450" i="1" s="1"/>
  <c r="U449" i="1"/>
  <c r="B449" i="1" s="1"/>
  <c r="U448" i="1"/>
  <c r="B448" i="1" s="1"/>
  <c r="U447" i="1"/>
  <c r="B447" i="1" s="1"/>
  <c r="U446" i="1"/>
  <c r="B446" i="1" s="1"/>
  <c r="U445" i="1"/>
  <c r="B445" i="1" s="1"/>
  <c r="U444" i="1"/>
  <c r="B444" i="1" s="1"/>
  <c r="U443" i="1"/>
  <c r="B443" i="1" s="1"/>
  <c r="U442" i="1"/>
  <c r="B442" i="1" s="1"/>
  <c r="U441" i="1"/>
  <c r="B441" i="1" s="1"/>
  <c r="U440" i="1"/>
  <c r="B440" i="1" s="1"/>
  <c r="U439" i="1"/>
  <c r="B439" i="1" s="1"/>
  <c r="U146" i="1"/>
  <c r="B146" i="1" s="1"/>
  <c r="U145" i="1"/>
  <c r="B145" i="1" s="1"/>
  <c r="U438" i="1"/>
  <c r="B438" i="1" s="1"/>
  <c r="U437" i="1"/>
  <c r="B437" i="1" s="1"/>
  <c r="U144" i="1"/>
  <c r="B144" i="1" s="1"/>
  <c r="U143" i="1"/>
  <c r="B143" i="1" s="1"/>
  <c r="U832" i="1"/>
  <c r="B832" i="1" s="1"/>
  <c r="U831" i="1"/>
  <c r="B831" i="1" s="1"/>
  <c r="U436" i="1"/>
  <c r="B436" i="1" s="1"/>
  <c r="U435" i="1"/>
  <c r="B435" i="1" s="1"/>
  <c r="U434" i="1"/>
  <c r="B434" i="1" s="1"/>
  <c r="U433" i="1"/>
  <c r="B433" i="1" s="1"/>
  <c r="U432" i="1"/>
  <c r="B432" i="1" s="1"/>
  <c r="U431" i="1"/>
  <c r="B431" i="1" s="1"/>
  <c r="U830" i="1"/>
  <c r="B830" i="1" s="1"/>
  <c r="U829" i="1"/>
  <c r="B829" i="1" s="1"/>
  <c r="U430" i="1"/>
  <c r="B430" i="1" s="1"/>
  <c r="U429" i="1"/>
  <c r="B429" i="1" s="1"/>
  <c r="U142" i="1"/>
  <c r="B142" i="1" s="1"/>
  <c r="U141" i="1"/>
  <c r="B141" i="1" s="1"/>
  <c r="U140" i="1"/>
  <c r="B140" i="1" s="1"/>
  <c r="U139" i="1"/>
  <c r="B139" i="1" s="1"/>
  <c r="U138" i="1"/>
  <c r="B138" i="1" s="1"/>
  <c r="U137" i="1"/>
  <c r="B137" i="1" s="1"/>
  <c r="U664" i="1"/>
  <c r="B664" i="1" s="1"/>
  <c r="U663" i="1"/>
  <c r="B663" i="1" s="1"/>
  <c r="U662" i="1"/>
  <c r="B662" i="1" s="1"/>
  <c r="U661" i="1"/>
  <c r="B661" i="1" s="1"/>
  <c r="U660" i="1"/>
  <c r="B660" i="1" s="1"/>
  <c r="U659" i="1"/>
  <c r="B659" i="1" s="1"/>
  <c r="U658" i="1"/>
  <c r="B658" i="1" s="1"/>
  <c r="U657" i="1"/>
  <c r="B657" i="1" s="1"/>
  <c r="U428" i="1"/>
  <c r="B428" i="1" s="1"/>
  <c r="U427" i="1"/>
  <c r="B427" i="1" s="1"/>
  <c r="U656" i="1"/>
  <c r="B656" i="1" s="1"/>
  <c r="U655" i="1"/>
  <c r="B655" i="1" s="1"/>
  <c r="U654" i="1"/>
  <c r="B654" i="1" s="1"/>
  <c r="U653" i="1"/>
  <c r="B653" i="1" s="1"/>
  <c r="U136" i="1"/>
  <c r="B136" i="1" s="1"/>
  <c r="U135" i="1"/>
  <c r="B135" i="1" s="1"/>
  <c r="U134" i="1"/>
  <c r="B134" i="1" s="1"/>
  <c r="U133" i="1"/>
  <c r="B133" i="1" s="1"/>
  <c r="U132" i="1"/>
  <c r="B132" i="1" s="1"/>
  <c r="U131" i="1"/>
  <c r="B131" i="1" s="1"/>
  <c r="U130" i="1"/>
  <c r="B130" i="1" s="1"/>
  <c r="U129" i="1"/>
  <c r="B129" i="1" s="1"/>
  <c r="U128" i="1"/>
  <c r="B128" i="1" s="1"/>
  <c r="U127" i="1"/>
  <c r="B127" i="1" s="1"/>
  <c r="U126" i="1"/>
  <c r="B126" i="1" s="1"/>
  <c r="U125" i="1"/>
  <c r="B125" i="1" s="1"/>
  <c r="U828" i="1"/>
  <c r="B828" i="1" s="1"/>
  <c r="U827" i="1"/>
  <c r="B827" i="1" s="1"/>
  <c r="U826" i="1"/>
  <c r="B826" i="1" s="1"/>
  <c r="U825" i="1"/>
  <c r="B825" i="1" s="1"/>
  <c r="U824" i="1"/>
  <c r="B824" i="1" s="1"/>
  <c r="U823" i="1"/>
  <c r="B823" i="1" s="1"/>
  <c r="U822" i="1"/>
  <c r="B822" i="1" s="1"/>
  <c r="U821" i="1"/>
  <c r="B821" i="1" s="1"/>
  <c r="U652" i="1"/>
  <c r="B652" i="1" s="1"/>
  <c r="U651" i="1"/>
  <c r="B651" i="1" s="1"/>
  <c r="U426" i="1"/>
  <c r="B426" i="1" s="1"/>
  <c r="U425" i="1"/>
  <c r="B425" i="1" s="1"/>
  <c r="U424" i="1"/>
  <c r="B424" i="1" s="1"/>
  <c r="U423" i="1"/>
  <c r="B423" i="1" s="1"/>
  <c r="U422" i="1"/>
  <c r="B422" i="1" s="1"/>
  <c r="U421" i="1"/>
  <c r="B421" i="1" s="1"/>
  <c r="U124" i="1"/>
  <c r="B124" i="1" s="1"/>
  <c r="U123" i="1"/>
  <c r="B123" i="1" s="1"/>
  <c r="U122" i="1"/>
  <c r="B122" i="1" s="1"/>
  <c r="U121" i="1"/>
  <c r="B121" i="1" s="1"/>
  <c r="U120" i="1"/>
  <c r="B120" i="1" s="1"/>
  <c r="U119" i="1"/>
  <c r="B119" i="1" s="1"/>
  <c r="U118" i="1"/>
  <c r="B118" i="1" s="1"/>
  <c r="U117" i="1"/>
  <c r="B117" i="1" s="1"/>
  <c r="U116" i="1"/>
  <c r="B116" i="1" s="1"/>
  <c r="U115" i="1"/>
  <c r="B115" i="1" s="1"/>
  <c r="U114" i="1"/>
  <c r="B114" i="1" s="1"/>
  <c r="U113" i="1"/>
  <c r="B113" i="1" s="1"/>
  <c r="U112" i="1"/>
  <c r="B112" i="1" s="1"/>
  <c r="U111" i="1"/>
  <c r="B111" i="1" s="1"/>
  <c r="U110" i="1"/>
  <c r="B110" i="1" s="1"/>
  <c r="U109" i="1"/>
  <c r="B109" i="1" s="1"/>
  <c r="U108" i="1"/>
  <c r="B108" i="1" s="1"/>
  <c r="U107" i="1"/>
  <c r="B107" i="1" s="1"/>
  <c r="U106" i="1"/>
  <c r="B106" i="1" s="1"/>
  <c r="U105" i="1"/>
  <c r="B105" i="1" s="1"/>
  <c r="U104" i="1"/>
  <c r="B104" i="1" s="1"/>
  <c r="U103" i="1"/>
  <c r="B103" i="1" s="1"/>
  <c r="U102" i="1"/>
  <c r="B102" i="1" s="1"/>
  <c r="U101" i="1"/>
  <c r="B101" i="1" s="1"/>
  <c r="U100" i="1"/>
  <c r="B100" i="1" s="1"/>
  <c r="U99" i="1"/>
  <c r="B99" i="1" s="1"/>
  <c r="U98" i="1"/>
  <c r="B98" i="1" s="1"/>
  <c r="U97" i="1"/>
  <c r="B97" i="1" s="1"/>
  <c r="U96" i="1"/>
  <c r="B96" i="1" s="1"/>
  <c r="U95" i="1"/>
  <c r="B95" i="1" s="1"/>
  <c r="U94" i="1"/>
  <c r="B94" i="1" s="1"/>
  <c r="U93" i="1"/>
  <c r="B93" i="1" s="1"/>
  <c r="U92" i="1"/>
  <c r="B92" i="1" s="1"/>
  <c r="U91" i="1"/>
  <c r="B91" i="1" s="1"/>
  <c r="U90" i="1"/>
  <c r="B90" i="1" s="1"/>
  <c r="U89" i="1"/>
  <c r="B89" i="1" s="1"/>
  <c r="U88" i="1"/>
  <c r="B88" i="1" s="1"/>
  <c r="U87" i="1"/>
  <c r="B87" i="1" s="1"/>
  <c r="U86" i="1"/>
  <c r="B86" i="1" s="1"/>
  <c r="U85" i="1"/>
  <c r="B85" i="1" s="1"/>
  <c r="U84" i="1"/>
  <c r="B84" i="1" s="1"/>
  <c r="U83" i="1"/>
  <c r="B83" i="1" s="1"/>
  <c r="U82" i="1"/>
  <c r="B82" i="1" s="1"/>
  <c r="U81" i="1"/>
  <c r="B81" i="1" s="1"/>
  <c r="U80" i="1"/>
  <c r="B80" i="1" s="1"/>
  <c r="U79" i="1"/>
  <c r="B79" i="1" s="1"/>
  <c r="U78" i="1"/>
  <c r="B78" i="1" s="1"/>
  <c r="U77" i="1"/>
  <c r="B77" i="1" s="1"/>
  <c r="U76" i="1"/>
  <c r="B76" i="1" s="1"/>
  <c r="U75" i="1"/>
  <c r="B75" i="1" s="1"/>
  <c r="U74" i="1"/>
  <c r="B74" i="1" s="1"/>
  <c r="U73" i="1"/>
  <c r="B73" i="1" s="1"/>
  <c r="U650" i="1"/>
  <c r="B650" i="1" s="1"/>
  <c r="U649" i="1"/>
  <c r="B649" i="1" s="1"/>
  <c r="U648" i="1"/>
  <c r="B648" i="1" s="1"/>
  <c r="U647" i="1"/>
  <c r="B647" i="1" s="1"/>
  <c r="U646" i="1"/>
  <c r="B646" i="1" s="1"/>
  <c r="U645" i="1"/>
  <c r="B645" i="1" s="1"/>
  <c r="U644" i="1"/>
  <c r="B644" i="1" s="1"/>
  <c r="U643" i="1"/>
  <c r="B643" i="1" s="1"/>
  <c r="U72" i="1"/>
  <c r="B72" i="1" s="1"/>
  <c r="U71" i="1"/>
  <c r="B71" i="1" s="1"/>
  <c r="U70" i="1"/>
  <c r="B70" i="1" s="1"/>
  <c r="U69" i="1"/>
  <c r="B69" i="1" s="1"/>
  <c r="U68" i="1"/>
  <c r="B68" i="1" s="1"/>
  <c r="U67" i="1"/>
  <c r="B67" i="1" s="1"/>
  <c r="U66" i="1"/>
  <c r="B66" i="1" s="1"/>
  <c r="U65" i="1"/>
  <c r="B65" i="1" s="1"/>
  <c r="U820" i="1"/>
  <c r="B820" i="1" s="1"/>
  <c r="U819" i="1"/>
  <c r="B819" i="1" s="1"/>
  <c r="U642" i="1"/>
  <c r="B642" i="1" s="1"/>
  <c r="U641" i="1"/>
  <c r="B641" i="1" s="1"/>
  <c r="U640" i="1"/>
  <c r="B640" i="1" s="1"/>
  <c r="U639" i="1"/>
  <c r="B639" i="1" s="1"/>
  <c r="U638" i="1"/>
  <c r="B638" i="1" s="1"/>
  <c r="U637" i="1"/>
  <c r="B637" i="1" s="1"/>
  <c r="U636" i="1"/>
  <c r="B636" i="1" s="1"/>
  <c r="U635" i="1"/>
  <c r="B635" i="1" s="1"/>
  <c r="U634" i="1"/>
  <c r="B634" i="1" s="1"/>
  <c r="U633" i="1"/>
  <c r="B633" i="1" s="1"/>
  <c r="U632" i="1"/>
  <c r="B632" i="1" s="1"/>
  <c r="U631" i="1"/>
  <c r="B631" i="1" s="1"/>
  <c r="U420" i="1"/>
  <c r="B420" i="1" s="1"/>
  <c r="U419" i="1"/>
  <c r="B419" i="1" s="1"/>
  <c r="U64" i="1"/>
  <c r="B64" i="1" s="1"/>
  <c r="U63" i="1"/>
  <c r="B63" i="1" s="1"/>
  <c r="U62" i="1"/>
  <c r="B62" i="1" s="1"/>
  <c r="U61" i="1"/>
  <c r="B61" i="1" s="1"/>
  <c r="U60" i="1"/>
  <c r="B60" i="1" s="1"/>
  <c r="U59" i="1"/>
  <c r="B59" i="1" s="1"/>
  <c r="U818" i="1"/>
  <c r="B818" i="1" s="1"/>
  <c r="U817" i="1"/>
  <c r="B817" i="1" s="1"/>
  <c r="U816" i="1"/>
  <c r="B816" i="1" s="1"/>
  <c r="U815" i="1"/>
  <c r="B815" i="1" s="1"/>
  <c r="U630" i="1"/>
  <c r="B630" i="1" s="1"/>
  <c r="U629" i="1"/>
  <c r="B629" i="1" s="1"/>
  <c r="U628" i="1"/>
  <c r="B628" i="1" s="1"/>
  <c r="U627" i="1"/>
  <c r="B627" i="1" s="1"/>
  <c r="U626" i="1"/>
  <c r="B626" i="1" s="1"/>
  <c r="U625" i="1"/>
  <c r="B625" i="1" s="1"/>
  <c r="U624" i="1"/>
  <c r="B624" i="1" s="1"/>
  <c r="U623" i="1"/>
  <c r="B623" i="1" s="1"/>
  <c r="U622" i="1"/>
  <c r="B622" i="1" s="1"/>
  <c r="U621" i="1"/>
  <c r="B621" i="1" s="1"/>
  <c r="U620" i="1"/>
  <c r="B620" i="1" s="1"/>
  <c r="U619" i="1"/>
  <c r="B619" i="1" s="1"/>
  <c r="U618" i="1"/>
  <c r="B618" i="1" s="1"/>
  <c r="U617" i="1"/>
  <c r="B617" i="1" s="1"/>
  <c r="U616" i="1"/>
  <c r="B616" i="1" s="1"/>
  <c r="U615" i="1"/>
  <c r="B615" i="1" s="1"/>
  <c r="U418" i="1"/>
  <c r="B418" i="1" s="1"/>
  <c r="U417" i="1"/>
  <c r="B417" i="1" s="1"/>
  <c r="U416" i="1"/>
  <c r="B416" i="1" s="1"/>
  <c r="U415" i="1"/>
  <c r="B415" i="1" s="1"/>
  <c r="U58" i="1"/>
  <c r="B58" i="1" s="1"/>
  <c r="U57" i="1"/>
  <c r="B57" i="1" s="1"/>
  <c r="U814" i="1"/>
  <c r="B814" i="1" s="1"/>
  <c r="U813" i="1"/>
  <c r="B813" i="1" s="1"/>
  <c r="U812" i="1"/>
  <c r="B812" i="1" s="1"/>
  <c r="U811" i="1"/>
  <c r="B811" i="1" s="1"/>
  <c r="U810" i="1"/>
  <c r="B810" i="1" s="1"/>
  <c r="U809" i="1"/>
  <c r="B809" i="1" s="1"/>
  <c r="U808" i="1"/>
  <c r="B808" i="1" s="1"/>
  <c r="U807" i="1"/>
  <c r="B807" i="1" s="1"/>
  <c r="U614" i="1"/>
  <c r="B614" i="1" s="1"/>
  <c r="U613" i="1"/>
  <c r="B613" i="1" s="1"/>
  <c r="U612" i="1"/>
  <c r="B612" i="1" s="1"/>
  <c r="U611" i="1"/>
  <c r="B611" i="1" s="1"/>
  <c r="U610" i="1"/>
  <c r="B610" i="1" s="1"/>
  <c r="U609" i="1"/>
  <c r="B609" i="1" s="1"/>
  <c r="U608" i="1"/>
  <c r="B608" i="1" s="1"/>
  <c r="U607" i="1"/>
  <c r="B607" i="1" s="1"/>
  <c r="U606" i="1"/>
  <c r="B606" i="1" s="1"/>
  <c r="U605" i="1"/>
  <c r="B605" i="1" s="1"/>
  <c r="U414" i="1"/>
  <c r="B414" i="1" s="1"/>
  <c r="U413" i="1"/>
  <c r="B413" i="1" s="1"/>
  <c r="U412" i="1"/>
  <c r="B412" i="1" s="1"/>
  <c r="U411" i="1"/>
  <c r="B411" i="1" s="1"/>
  <c r="U410" i="1"/>
  <c r="B410" i="1" s="1"/>
  <c r="U409" i="1"/>
  <c r="B409" i="1" s="1"/>
  <c r="U408" i="1"/>
  <c r="B408" i="1" s="1"/>
  <c r="U407" i="1"/>
  <c r="B407" i="1" s="1"/>
  <c r="U806" i="1"/>
  <c r="B806" i="1" s="1"/>
  <c r="U805" i="1"/>
  <c r="B805" i="1" s="1"/>
  <c r="U804" i="1"/>
  <c r="B804" i="1" s="1"/>
  <c r="U803" i="1"/>
  <c r="B803" i="1" s="1"/>
  <c r="U802" i="1"/>
  <c r="B802" i="1" s="1"/>
  <c r="U801" i="1"/>
  <c r="B801" i="1" s="1"/>
  <c r="U800" i="1"/>
  <c r="B800" i="1" s="1"/>
  <c r="U799" i="1"/>
  <c r="B799" i="1" s="1"/>
  <c r="U798" i="1"/>
  <c r="B798" i="1" s="1"/>
  <c r="U797" i="1"/>
  <c r="B797" i="1" s="1"/>
  <c r="U796" i="1"/>
  <c r="B796" i="1" s="1"/>
  <c r="U795" i="1"/>
  <c r="B795" i="1" s="1"/>
  <c r="U604" i="1"/>
  <c r="B604" i="1" s="1"/>
  <c r="U603" i="1"/>
  <c r="B603" i="1" s="1"/>
  <c r="U406" i="1"/>
  <c r="B406" i="1" s="1"/>
  <c r="U405" i="1"/>
  <c r="B405" i="1" s="1"/>
  <c r="U56" i="1"/>
  <c r="B56" i="1" s="1"/>
  <c r="U55" i="1"/>
  <c r="B55" i="1" s="1"/>
  <c r="U794" i="1"/>
  <c r="B794" i="1" s="1"/>
  <c r="U793" i="1"/>
  <c r="B793" i="1" s="1"/>
  <c r="U404" i="1"/>
  <c r="B404" i="1" s="1"/>
  <c r="U403" i="1"/>
  <c r="B403" i="1" s="1"/>
  <c r="U54" i="1"/>
  <c r="B54" i="1" s="1"/>
  <c r="U53" i="1"/>
  <c r="B53" i="1" s="1"/>
  <c r="U52" i="1"/>
  <c r="B52" i="1" s="1"/>
  <c r="U51" i="1"/>
  <c r="B51" i="1" s="1"/>
  <c r="U50" i="1"/>
  <c r="B50" i="1" s="1"/>
  <c r="U49" i="1"/>
  <c r="B49" i="1" s="1"/>
  <c r="U48" i="1"/>
  <c r="B48" i="1" s="1"/>
  <c r="U47" i="1"/>
  <c r="B47" i="1" s="1"/>
  <c r="U46" i="1"/>
  <c r="B46" i="1" s="1"/>
  <c r="U45" i="1"/>
  <c r="B45" i="1" s="1"/>
  <c r="U44" i="1"/>
  <c r="B44" i="1" s="1"/>
  <c r="U43" i="1"/>
  <c r="B43" i="1" s="1"/>
  <c r="U792" i="1"/>
  <c r="B792" i="1" s="1"/>
  <c r="U791" i="1"/>
  <c r="B791" i="1" s="1"/>
  <c r="U790" i="1"/>
  <c r="B790" i="1" s="1"/>
  <c r="U789" i="1"/>
  <c r="B789" i="1" s="1"/>
  <c r="U788" i="1"/>
  <c r="B788" i="1" s="1"/>
  <c r="U787" i="1"/>
  <c r="B787" i="1" s="1"/>
  <c r="U786" i="1"/>
  <c r="B786" i="1" s="1"/>
  <c r="U785" i="1"/>
  <c r="B785" i="1" s="1"/>
  <c r="U602" i="1"/>
  <c r="B602" i="1" s="1"/>
  <c r="U601" i="1"/>
  <c r="B601" i="1" s="1"/>
  <c r="U600" i="1"/>
  <c r="B600" i="1" s="1"/>
  <c r="U599" i="1"/>
  <c r="B599" i="1" s="1"/>
  <c r="U402" i="1"/>
  <c r="B402" i="1" s="1"/>
  <c r="U401" i="1"/>
  <c r="B401" i="1" s="1"/>
  <c r="U400" i="1"/>
  <c r="B400" i="1" s="1"/>
  <c r="U399" i="1"/>
  <c r="B399" i="1" s="1"/>
  <c r="U42" i="1"/>
  <c r="B42" i="1" s="1"/>
  <c r="U41" i="1"/>
  <c r="B41" i="1" s="1"/>
  <c r="U40" i="1"/>
  <c r="B40" i="1" s="1"/>
  <c r="U39" i="1"/>
  <c r="B39" i="1" s="1"/>
  <c r="U38" i="1"/>
  <c r="B38" i="1" s="1"/>
  <c r="U37" i="1"/>
  <c r="B37" i="1" s="1"/>
  <c r="U36" i="1"/>
  <c r="B36" i="1" s="1"/>
  <c r="U35" i="1"/>
  <c r="B35" i="1" s="1"/>
  <c r="U34" i="1"/>
  <c r="B34" i="1" s="1"/>
  <c r="U33" i="1"/>
  <c r="B33" i="1" s="1"/>
  <c r="U32" i="1"/>
  <c r="B32" i="1" s="1"/>
  <c r="U31" i="1"/>
  <c r="B31" i="1" s="1"/>
  <c r="U784" i="1"/>
  <c r="B784" i="1" s="1"/>
  <c r="U783" i="1"/>
  <c r="B783" i="1" s="1"/>
  <c r="U782" i="1"/>
  <c r="B782" i="1" s="1"/>
  <c r="U781" i="1"/>
  <c r="B781" i="1" s="1"/>
  <c r="U780" i="1"/>
  <c r="B780" i="1" s="1"/>
  <c r="U779" i="1"/>
  <c r="B779" i="1" s="1"/>
  <c r="U778" i="1"/>
  <c r="B778" i="1" s="1"/>
  <c r="U777" i="1"/>
  <c r="B777" i="1" s="1"/>
  <c r="U398" i="1"/>
  <c r="B398" i="1" s="1"/>
  <c r="U397" i="1"/>
  <c r="B397" i="1" s="1"/>
  <c r="U30" i="1"/>
  <c r="B30" i="1" s="1"/>
  <c r="U29" i="1"/>
  <c r="B29" i="1" s="1"/>
  <c r="U28" i="1"/>
  <c r="B28" i="1" s="1"/>
  <c r="U27" i="1"/>
  <c r="B27" i="1" s="1"/>
  <c r="U26" i="1"/>
  <c r="B26" i="1" s="1"/>
  <c r="U25" i="1"/>
  <c r="B25" i="1" s="1"/>
  <c r="U24" i="1"/>
  <c r="B24" i="1" s="1"/>
  <c r="U23" i="1"/>
  <c r="B23" i="1" s="1"/>
  <c r="U22" i="1"/>
  <c r="B22" i="1" s="1"/>
  <c r="U21" i="1"/>
  <c r="B21" i="1" s="1"/>
  <c r="U776" i="1"/>
  <c r="B776" i="1" s="1"/>
  <c r="U775" i="1"/>
  <c r="B775" i="1" s="1"/>
  <c r="U774" i="1"/>
  <c r="B774" i="1" s="1"/>
  <c r="U773" i="1"/>
  <c r="B773" i="1" s="1"/>
  <c r="U772" i="1"/>
  <c r="B772" i="1" s="1"/>
  <c r="U771" i="1"/>
  <c r="B771" i="1" s="1"/>
  <c r="U598" i="1"/>
  <c r="B598" i="1" s="1"/>
  <c r="U597" i="1"/>
  <c r="B597" i="1" s="1"/>
  <c r="U596" i="1"/>
  <c r="B596" i="1" s="1"/>
  <c r="U595" i="1"/>
  <c r="B595" i="1" s="1"/>
  <c r="U594" i="1"/>
  <c r="B594" i="1" s="1"/>
  <c r="U593" i="1"/>
  <c r="B593" i="1" s="1"/>
  <c r="U592" i="1"/>
  <c r="B592" i="1" s="1"/>
  <c r="U591" i="1"/>
  <c r="B591" i="1" s="1"/>
  <c r="U590" i="1"/>
  <c r="B590" i="1" s="1"/>
  <c r="U589" i="1"/>
  <c r="B589" i="1" s="1"/>
  <c r="U588" i="1"/>
  <c r="B588" i="1" s="1"/>
  <c r="U587" i="1"/>
  <c r="B587" i="1" s="1"/>
  <c r="U586" i="1"/>
  <c r="B586" i="1" s="1"/>
  <c r="U585" i="1"/>
  <c r="B585" i="1" s="1"/>
  <c r="U584" i="1"/>
  <c r="B584" i="1" s="1"/>
  <c r="U583" i="1"/>
  <c r="B583" i="1" s="1"/>
  <c r="U582" i="1"/>
  <c r="B582" i="1" s="1"/>
  <c r="U581" i="1"/>
  <c r="B581" i="1" s="1"/>
  <c r="U580" i="1"/>
  <c r="B580" i="1" s="1"/>
  <c r="U579" i="1"/>
  <c r="B579" i="1" s="1"/>
  <c r="U578" i="1"/>
  <c r="B578" i="1" s="1"/>
  <c r="U577" i="1"/>
  <c r="B577" i="1" s="1"/>
  <c r="U20" i="1"/>
  <c r="B20" i="1" s="1"/>
  <c r="U19" i="1"/>
  <c r="B19" i="1" s="1"/>
  <c r="U396" i="1"/>
  <c r="B396" i="1" s="1"/>
  <c r="U395" i="1"/>
  <c r="B395" i="1" s="1"/>
  <c r="U394" i="1"/>
  <c r="B394" i="1" s="1"/>
  <c r="U393" i="1"/>
  <c r="B393" i="1" s="1"/>
  <c r="U392" i="1"/>
  <c r="B392" i="1" s="1"/>
  <c r="U391" i="1"/>
  <c r="B391" i="1" s="1"/>
  <c r="U390" i="1"/>
  <c r="B390" i="1" s="1"/>
  <c r="U389" i="1"/>
  <c r="B389" i="1" s="1"/>
  <c r="U388" i="1"/>
  <c r="B388" i="1" s="1"/>
  <c r="U387" i="1"/>
  <c r="B387" i="1" s="1"/>
  <c r="U386" i="1"/>
  <c r="B386" i="1" s="1"/>
  <c r="U385" i="1"/>
  <c r="B385" i="1" s="1"/>
  <c r="U384" i="1"/>
  <c r="B384" i="1" s="1"/>
  <c r="U383" i="1"/>
  <c r="B383" i="1" s="1"/>
  <c r="U382" i="1"/>
  <c r="B382" i="1" s="1"/>
  <c r="U381" i="1"/>
  <c r="B381" i="1" s="1"/>
  <c r="U380" i="1"/>
  <c r="B380" i="1" s="1"/>
  <c r="U379" i="1"/>
  <c r="B379" i="1" s="1"/>
  <c r="U378" i="1"/>
  <c r="B378" i="1" s="1"/>
  <c r="U377" i="1"/>
  <c r="B377" i="1" s="1"/>
  <c r="U376" i="1"/>
  <c r="B376" i="1" s="1"/>
  <c r="U375" i="1"/>
  <c r="B375" i="1" s="1"/>
  <c r="U374" i="1"/>
  <c r="B374" i="1" s="1"/>
  <c r="U373" i="1"/>
  <c r="B373" i="1" s="1"/>
  <c r="U372" i="1"/>
  <c r="B372" i="1" s="1"/>
  <c r="U371" i="1"/>
  <c r="B371" i="1" s="1"/>
  <c r="U370" i="1"/>
  <c r="B370" i="1" s="1"/>
  <c r="U369" i="1"/>
  <c r="B369" i="1" s="1"/>
  <c r="U368" i="1"/>
  <c r="B368" i="1" s="1"/>
  <c r="U367" i="1"/>
  <c r="B367" i="1" s="1"/>
  <c r="U366" i="1"/>
  <c r="B366" i="1" s="1"/>
  <c r="U365" i="1"/>
  <c r="B365" i="1" s="1"/>
  <c r="U364" i="1"/>
  <c r="B364" i="1" s="1"/>
  <c r="U363" i="1"/>
  <c r="B363" i="1" s="1"/>
  <c r="U362" i="1"/>
  <c r="B362" i="1" s="1"/>
  <c r="U361" i="1"/>
  <c r="B361" i="1" s="1"/>
  <c r="U360" i="1"/>
  <c r="B360" i="1" s="1"/>
  <c r="U359" i="1"/>
  <c r="B359" i="1" s="1"/>
  <c r="U358" i="1"/>
  <c r="B358" i="1" s="1"/>
  <c r="U357" i="1"/>
  <c r="B357" i="1" s="1"/>
  <c r="U356" i="1"/>
  <c r="B356" i="1" s="1"/>
  <c r="U355" i="1"/>
  <c r="B355" i="1" s="1"/>
  <c r="U354" i="1"/>
  <c r="B354" i="1" s="1"/>
  <c r="U353" i="1"/>
  <c r="B353" i="1" s="1"/>
  <c r="U18" i="1"/>
  <c r="B18" i="1" s="1"/>
  <c r="U17" i="1"/>
  <c r="B17" i="1" s="1"/>
  <c r="U16" i="1"/>
  <c r="B16" i="1" s="1"/>
  <c r="U15" i="1"/>
  <c r="B15" i="1" s="1"/>
  <c r="U14" i="1"/>
  <c r="B14" i="1" s="1"/>
  <c r="U13" i="1"/>
  <c r="B13" i="1" s="1"/>
  <c r="U12" i="1"/>
  <c r="B12" i="1" s="1"/>
  <c r="U11" i="1"/>
  <c r="B11" i="1" s="1"/>
  <c r="U770" i="1"/>
  <c r="B770" i="1" s="1"/>
  <c r="U769" i="1"/>
  <c r="B769" i="1" s="1"/>
  <c r="U768" i="1"/>
  <c r="B768" i="1" s="1"/>
  <c r="U767" i="1"/>
  <c r="B767" i="1" s="1"/>
  <c r="U766" i="1"/>
  <c r="B766" i="1" s="1"/>
  <c r="U765" i="1"/>
  <c r="B765" i="1" s="1"/>
  <c r="U576" i="1"/>
  <c r="B576" i="1" s="1"/>
  <c r="U575" i="1"/>
  <c r="B575" i="1" s="1"/>
  <c r="U574" i="1"/>
  <c r="B574" i="1" s="1"/>
  <c r="U573" i="1"/>
  <c r="B573" i="1" s="1"/>
  <c r="U572" i="1"/>
  <c r="B572" i="1" s="1"/>
  <c r="U571" i="1"/>
  <c r="B571" i="1" s="1"/>
  <c r="U570" i="1"/>
  <c r="B570" i="1" s="1"/>
  <c r="U569" i="1"/>
  <c r="B569" i="1" s="1"/>
  <c r="U568" i="1"/>
  <c r="B568" i="1" s="1"/>
  <c r="U567" i="1"/>
  <c r="B567" i="1" s="1"/>
  <c r="U566" i="1"/>
  <c r="B566" i="1" s="1"/>
  <c r="U565" i="1"/>
  <c r="B565" i="1" s="1"/>
  <c r="U352" i="1"/>
  <c r="B352" i="1" s="1"/>
  <c r="U351" i="1"/>
  <c r="B351" i="1" s="1"/>
  <c r="U350" i="1"/>
  <c r="B350" i="1" s="1"/>
  <c r="U349" i="1"/>
  <c r="B349" i="1" s="1"/>
  <c r="U348" i="1"/>
  <c r="B348" i="1" s="1"/>
  <c r="U347" i="1"/>
  <c r="B347" i="1" s="1"/>
  <c r="U346" i="1"/>
  <c r="B346" i="1" s="1"/>
  <c r="U345" i="1"/>
  <c r="B345" i="1" s="1"/>
  <c r="U344" i="1"/>
  <c r="B344" i="1" s="1"/>
  <c r="U343" i="1"/>
  <c r="B343" i="1" s="1"/>
  <c r="U342" i="1"/>
  <c r="B342" i="1" s="1"/>
  <c r="U341" i="1"/>
  <c r="B341" i="1" s="1"/>
  <c r="U764" i="1"/>
  <c r="B764" i="1" s="1"/>
  <c r="U763" i="1"/>
  <c r="B763" i="1" s="1"/>
  <c r="U762" i="1"/>
  <c r="B762" i="1" s="1"/>
  <c r="U761" i="1"/>
  <c r="B761" i="1" s="1"/>
  <c r="U10" i="1"/>
  <c r="B10" i="1" s="1"/>
  <c r="U9" i="1"/>
  <c r="B9" i="1" s="1"/>
  <c r="U8" i="1"/>
  <c r="B8" i="1" s="1"/>
  <c r="U760" i="1"/>
  <c r="B760" i="1" s="1"/>
  <c r="U759" i="1"/>
  <c r="B759" i="1" s="1"/>
  <c r="U340" i="1"/>
  <c r="B340" i="1" s="1"/>
  <c r="U339" i="1"/>
  <c r="B339" i="1" s="1"/>
  <c r="U338" i="1"/>
  <c r="B338" i="1" s="1"/>
  <c r="U337" i="1"/>
  <c r="B337" i="1" s="1"/>
  <c r="B6" i="1"/>
  <c r="U564" i="1"/>
  <c r="B564" i="1"/>
  <c r="U563" i="1"/>
  <c r="B563" i="1"/>
  <c r="U336" i="1"/>
  <c r="B336" i="1"/>
  <c r="U335" i="1"/>
  <c r="B335" i="1"/>
  <c r="U758" i="1"/>
  <c r="B758" i="1"/>
  <c r="U757" i="1"/>
  <c r="B757" i="1"/>
  <c r="U334" i="1"/>
  <c r="B334" i="1"/>
  <c r="U333" i="1"/>
  <c r="B333" i="1"/>
  <c r="U332" i="1"/>
  <c r="B332" i="1"/>
  <c r="U331" i="1"/>
  <c r="B331" i="1"/>
  <c r="U330" i="1"/>
  <c r="B330" i="1"/>
  <c r="U329" i="1"/>
  <c r="B329" i="1"/>
  <c r="A562" i="1"/>
  <c r="A561" i="1"/>
  <c r="A948" i="1"/>
  <c r="A947" i="1"/>
  <c r="A328" i="1"/>
  <c r="A327" i="1"/>
  <c r="A326" i="1"/>
  <c r="A325" i="1"/>
  <c r="A324" i="1"/>
  <c r="A323" i="1"/>
  <c r="A322" i="1"/>
  <c r="A321" i="1"/>
  <c r="A560" i="1"/>
  <c r="A559" i="1"/>
  <c r="A558" i="1"/>
  <c r="A557" i="1"/>
  <c r="A556" i="1"/>
  <c r="A555" i="1"/>
  <c r="A946" i="1"/>
  <c r="A945" i="1"/>
  <c r="A944" i="1"/>
  <c r="A943" i="1"/>
  <c r="A756" i="1"/>
  <c r="A755" i="1"/>
  <c r="A554" i="1"/>
  <c r="A553" i="1"/>
  <c r="A320" i="1"/>
  <c r="A319" i="1"/>
  <c r="A318" i="1"/>
  <c r="A317" i="1"/>
  <c r="A316" i="1"/>
  <c r="A315" i="1"/>
  <c r="A314" i="1"/>
  <c r="A313" i="1"/>
  <c r="A942" i="1"/>
  <c r="A941" i="1"/>
  <c r="A312" i="1"/>
  <c r="A311" i="1"/>
  <c r="A310" i="1"/>
  <c r="A309" i="1"/>
  <c r="A940" i="1"/>
  <c r="A939" i="1"/>
  <c r="A938" i="1"/>
  <c r="A937" i="1"/>
  <c r="A936" i="1"/>
  <c r="A935" i="1"/>
  <c r="A308" i="1"/>
  <c r="A307" i="1"/>
  <c r="A306" i="1"/>
  <c r="A305" i="1"/>
  <c r="A304" i="1"/>
  <c r="A303" i="1"/>
  <c r="A934" i="1"/>
  <c r="A933" i="1"/>
  <c r="A932" i="1"/>
  <c r="A931" i="1"/>
  <c r="A302" i="1"/>
  <c r="A301" i="1"/>
  <c r="A754" i="1"/>
  <c r="A753" i="1"/>
  <c r="A300" i="1"/>
  <c r="A299" i="1"/>
  <c r="A298" i="1"/>
  <c r="A297" i="1"/>
  <c r="A296" i="1"/>
  <c r="A295" i="1"/>
  <c r="A930" i="1"/>
  <c r="A929" i="1"/>
  <c r="A928" i="1"/>
  <c r="A927" i="1"/>
  <c r="A926" i="1"/>
  <c r="A925" i="1"/>
  <c r="A294" i="1"/>
  <c r="A293" i="1"/>
  <c r="A292" i="1"/>
  <c r="A291" i="1"/>
  <c r="A290" i="1"/>
  <c r="A289" i="1"/>
  <c r="A288" i="1"/>
  <c r="A287" i="1"/>
  <c r="A286" i="1"/>
  <c r="A285" i="1"/>
  <c r="A552" i="1"/>
  <c r="A551" i="1"/>
  <c r="A550" i="1"/>
  <c r="A549" i="1"/>
  <c r="A548" i="1"/>
  <c r="A547" i="1"/>
  <c r="A546" i="1"/>
  <c r="A545" i="1"/>
  <c r="A544" i="1"/>
  <c r="A543" i="1"/>
  <c r="A752" i="1"/>
  <c r="A751" i="1"/>
  <c r="A284" i="1"/>
  <c r="A283" i="1"/>
  <c r="A542" i="1"/>
  <c r="A541" i="1"/>
  <c r="A282" i="1"/>
  <c r="A281" i="1"/>
  <c r="A540" i="1"/>
  <c r="A539" i="1"/>
  <c r="A538" i="1"/>
  <c r="A537" i="1"/>
  <c r="A536" i="1"/>
  <c r="A535" i="1"/>
  <c r="A534" i="1"/>
  <c r="A533" i="1"/>
  <c r="A924" i="1"/>
  <c r="A923" i="1"/>
  <c r="A922" i="1"/>
  <c r="A921" i="1"/>
  <c r="A280" i="1"/>
  <c r="A279" i="1"/>
  <c r="A750" i="1"/>
  <c r="A749" i="1"/>
  <c r="A920" i="1"/>
  <c r="A919" i="1"/>
  <c r="A918" i="1"/>
  <c r="A917" i="1"/>
  <c r="A532" i="1"/>
  <c r="A531" i="1"/>
  <c r="A916" i="1"/>
  <c r="A915" i="1"/>
  <c r="A914" i="1"/>
  <c r="A913" i="1"/>
  <c r="A748" i="1"/>
  <c r="A747" i="1"/>
  <c r="A912" i="1"/>
  <c r="A911" i="1"/>
  <c r="A910" i="1"/>
  <c r="A909" i="1"/>
  <c r="A746" i="1"/>
  <c r="A745" i="1"/>
  <c r="A744" i="1"/>
  <c r="A743" i="1"/>
  <c r="A742" i="1"/>
  <c r="A741" i="1"/>
  <c r="A740" i="1"/>
  <c r="A739" i="1"/>
  <c r="A738" i="1"/>
  <c r="A737" i="1"/>
  <c r="A908" i="1"/>
  <c r="A907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906" i="1"/>
  <c r="A905" i="1"/>
  <c r="A266" i="1"/>
  <c r="A265" i="1"/>
  <c r="A904" i="1"/>
  <c r="A903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902" i="1"/>
  <c r="A901" i="1"/>
  <c r="A736" i="1"/>
  <c r="A735" i="1"/>
  <c r="A734" i="1"/>
  <c r="A733" i="1"/>
  <c r="A732" i="1"/>
  <c r="A731" i="1"/>
  <c r="A234" i="1"/>
  <c r="A233" i="1"/>
  <c r="A730" i="1"/>
  <c r="A729" i="1"/>
  <c r="A728" i="1"/>
  <c r="A727" i="1"/>
  <c r="A232" i="1"/>
  <c r="A231" i="1"/>
  <c r="A726" i="1"/>
  <c r="A725" i="1"/>
  <c r="A724" i="1"/>
  <c r="A723" i="1"/>
  <c r="A722" i="1"/>
  <c r="A721" i="1"/>
  <c r="A720" i="1"/>
  <c r="A719" i="1"/>
  <c r="A530" i="1"/>
  <c r="A529" i="1"/>
  <c r="A718" i="1"/>
  <c r="A717" i="1"/>
  <c r="A528" i="1"/>
  <c r="A527" i="1"/>
  <c r="A526" i="1"/>
  <c r="A525" i="1"/>
  <c r="A716" i="1"/>
  <c r="A715" i="1"/>
  <c r="A230" i="1"/>
  <c r="A229" i="1"/>
  <c r="A228" i="1"/>
  <c r="A227" i="1"/>
  <c r="A524" i="1"/>
  <c r="A523" i="1"/>
  <c r="A714" i="1"/>
  <c r="A713" i="1"/>
  <c r="A226" i="1"/>
  <c r="A225" i="1"/>
  <c r="A712" i="1"/>
  <c r="A711" i="1"/>
  <c r="A522" i="1"/>
  <c r="A521" i="1"/>
  <c r="A224" i="1"/>
  <c r="A223" i="1"/>
  <c r="A222" i="1"/>
  <c r="A221" i="1"/>
  <c r="A520" i="1"/>
  <c r="A519" i="1"/>
  <c r="A220" i="1"/>
  <c r="A219" i="1"/>
  <c r="A518" i="1"/>
  <c r="A517" i="1"/>
  <c r="A710" i="1"/>
  <c r="A709" i="1"/>
  <c r="A708" i="1"/>
  <c r="A707" i="1"/>
  <c r="A706" i="1"/>
  <c r="A705" i="1"/>
  <c r="A704" i="1"/>
  <c r="A703" i="1"/>
  <c r="A702" i="1"/>
  <c r="A701" i="1"/>
  <c r="A218" i="1"/>
  <c r="A217" i="1"/>
  <c r="A700" i="1"/>
  <c r="A699" i="1"/>
  <c r="A698" i="1"/>
  <c r="A697" i="1"/>
  <c r="A696" i="1"/>
  <c r="A695" i="1"/>
  <c r="A900" i="1"/>
  <c r="A899" i="1"/>
  <c r="A516" i="1"/>
  <c r="A515" i="1"/>
  <c r="A514" i="1"/>
  <c r="A513" i="1"/>
  <c r="A898" i="1"/>
  <c r="A89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896" i="1"/>
  <c r="A895" i="1"/>
  <c r="A894" i="1"/>
  <c r="A893" i="1"/>
  <c r="A512" i="1"/>
  <c r="A511" i="1"/>
  <c r="A694" i="1"/>
  <c r="A693" i="1"/>
  <c r="A692" i="1"/>
  <c r="A691" i="1"/>
  <c r="A204" i="1"/>
  <c r="A203" i="1"/>
  <c r="A690" i="1"/>
  <c r="A689" i="1"/>
  <c r="A202" i="1"/>
  <c r="A201" i="1"/>
  <c r="A200" i="1"/>
  <c r="A199" i="1"/>
  <c r="A510" i="1"/>
  <c r="A509" i="1"/>
  <c r="A508" i="1"/>
  <c r="A507" i="1"/>
  <c r="A198" i="1"/>
  <c r="A197" i="1"/>
  <c r="A196" i="1"/>
  <c r="A195" i="1"/>
  <c r="A194" i="1"/>
  <c r="A193" i="1"/>
  <c r="A192" i="1"/>
  <c r="A191" i="1"/>
  <c r="A190" i="1"/>
  <c r="A189" i="1"/>
  <c r="A688" i="1"/>
  <c r="A687" i="1"/>
  <c r="A506" i="1"/>
  <c r="A505" i="1"/>
  <c r="A188" i="1"/>
  <c r="A187" i="1"/>
  <c r="A504" i="1"/>
  <c r="A503" i="1"/>
  <c r="A186" i="1"/>
  <c r="A185" i="1"/>
  <c r="A184" i="1"/>
  <c r="A183" i="1"/>
  <c r="A502" i="1"/>
  <c r="A501" i="1"/>
  <c r="A500" i="1"/>
  <c r="A499" i="1"/>
  <c r="A182" i="1"/>
  <c r="A181" i="1"/>
  <c r="A180" i="1"/>
  <c r="A179" i="1"/>
  <c r="A686" i="1"/>
  <c r="A685" i="1"/>
  <c r="A684" i="1"/>
  <c r="A683" i="1"/>
  <c r="A498" i="1"/>
  <c r="A497" i="1"/>
  <c r="A892" i="1"/>
  <c r="A891" i="1"/>
  <c r="A890" i="1"/>
  <c r="A889" i="1"/>
  <c r="A888" i="1"/>
  <c r="A887" i="1"/>
  <c r="A886" i="1"/>
  <c r="A885" i="1"/>
  <c r="A178" i="1"/>
  <c r="A177" i="1"/>
  <c r="A884" i="1"/>
  <c r="A883" i="1"/>
  <c r="A882" i="1"/>
  <c r="A881" i="1"/>
  <c r="A496" i="1"/>
  <c r="A495" i="1"/>
  <c r="A494" i="1"/>
  <c r="A493" i="1"/>
  <c r="A880" i="1"/>
  <c r="A879" i="1"/>
  <c r="A878" i="1"/>
  <c r="A877" i="1"/>
  <c r="A492" i="1"/>
  <c r="A491" i="1"/>
  <c r="A490" i="1"/>
  <c r="A489" i="1"/>
  <c r="A488" i="1"/>
  <c r="A487" i="1"/>
  <c r="A486" i="1"/>
  <c r="A485" i="1"/>
  <c r="A876" i="1"/>
  <c r="A875" i="1"/>
  <c r="A874" i="1"/>
  <c r="A873" i="1"/>
  <c r="A872" i="1"/>
  <c r="A871" i="1"/>
  <c r="A870" i="1"/>
  <c r="A869" i="1"/>
  <c r="A484" i="1"/>
  <c r="A483" i="1"/>
  <c r="A868" i="1"/>
  <c r="A867" i="1"/>
  <c r="A176" i="1"/>
  <c r="A175" i="1"/>
  <c r="A174" i="1"/>
  <c r="A173" i="1"/>
  <c r="A866" i="1"/>
  <c r="A865" i="1"/>
  <c r="A682" i="1"/>
  <c r="A681" i="1"/>
  <c r="A680" i="1"/>
  <c r="A679" i="1"/>
  <c r="A172" i="1"/>
  <c r="A171" i="1"/>
  <c r="A864" i="1"/>
  <c r="A863" i="1"/>
  <c r="A678" i="1"/>
  <c r="A677" i="1"/>
  <c r="A676" i="1"/>
  <c r="A675" i="1"/>
  <c r="A674" i="1"/>
  <c r="A673" i="1"/>
  <c r="A672" i="1"/>
  <c r="A671" i="1"/>
  <c r="A670" i="1"/>
  <c r="A669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668" i="1"/>
  <c r="A667" i="1"/>
  <c r="A158" i="1"/>
  <c r="A157" i="1"/>
  <c r="A156" i="1"/>
  <c r="A155" i="1"/>
  <c r="A154" i="1"/>
  <c r="A153" i="1"/>
  <c r="A862" i="1"/>
  <c r="A861" i="1"/>
  <c r="A860" i="1"/>
  <c r="A859" i="1"/>
  <c r="A152" i="1"/>
  <c r="A151" i="1"/>
  <c r="A858" i="1"/>
  <c r="A857" i="1"/>
  <c r="A150" i="1"/>
  <c r="A149" i="1"/>
  <c r="A148" i="1"/>
  <c r="A147" i="1"/>
  <c r="A666" i="1"/>
  <c r="A665" i="1"/>
  <c r="A462" i="1"/>
  <c r="A461" i="1"/>
  <c r="A856" i="1"/>
  <c r="A855" i="1"/>
  <c r="A854" i="1"/>
  <c r="A853" i="1"/>
  <c r="A460" i="1"/>
  <c r="A459" i="1"/>
  <c r="A852" i="1"/>
  <c r="A851" i="1"/>
  <c r="A850" i="1"/>
  <c r="A849" i="1"/>
  <c r="A458" i="1"/>
  <c r="A457" i="1"/>
  <c r="A848" i="1"/>
  <c r="A847" i="1"/>
  <c r="A846" i="1"/>
  <c r="A845" i="1"/>
  <c r="A456" i="1"/>
  <c r="A455" i="1"/>
  <c r="A454" i="1"/>
  <c r="A453" i="1"/>
  <c r="A452" i="1"/>
  <c r="A451" i="1"/>
  <c r="A844" i="1"/>
  <c r="A843" i="1"/>
  <c r="A842" i="1"/>
  <c r="A841" i="1"/>
  <c r="A840" i="1"/>
  <c r="A839" i="1"/>
  <c r="A450" i="1"/>
  <c r="A449" i="1"/>
  <c r="A838" i="1"/>
  <c r="A837" i="1"/>
  <c r="A448" i="1"/>
  <c r="A447" i="1"/>
  <c r="A446" i="1"/>
  <c r="A445" i="1"/>
  <c r="A146" i="1"/>
  <c r="A145" i="1"/>
  <c r="A444" i="1"/>
  <c r="A443" i="1"/>
  <c r="A836" i="1"/>
  <c r="A835" i="1"/>
  <c r="A442" i="1"/>
  <c r="A441" i="1"/>
  <c r="A440" i="1"/>
  <c r="A439" i="1"/>
  <c r="A834" i="1"/>
  <c r="A833" i="1"/>
  <c r="A438" i="1"/>
  <c r="A437" i="1"/>
  <c r="A144" i="1"/>
  <c r="A143" i="1"/>
  <c r="A436" i="1"/>
  <c r="A435" i="1"/>
  <c r="A434" i="1"/>
  <c r="A433" i="1"/>
  <c r="A432" i="1"/>
  <c r="A431" i="1"/>
  <c r="A832" i="1"/>
  <c r="A831" i="1"/>
  <c r="A830" i="1"/>
  <c r="A829" i="1"/>
  <c r="A142" i="1"/>
  <c r="A141" i="1"/>
  <c r="A430" i="1"/>
  <c r="A429" i="1"/>
  <c r="A140" i="1"/>
  <c r="A139" i="1"/>
  <c r="A138" i="1"/>
  <c r="A137" i="1"/>
  <c r="A428" i="1"/>
  <c r="A427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426" i="1"/>
  <c r="A425" i="1"/>
  <c r="A828" i="1"/>
  <c r="A827" i="1"/>
  <c r="A826" i="1"/>
  <c r="A825" i="1"/>
  <c r="A824" i="1"/>
  <c r="A823" i="1"/>
  <c r="A822" i="1"/>
  <c r="A821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652" i="1"/>
  <c r="A651" i="1"/>
  <c r="A88" i="1"/>
  <c r="A87" i="1"/>
  <c r="A86" i="1"/>
  <c r="A85" i="1"/>
  <c r="A84" i="1"/>
  <c r="A83" i="1"/>
  <c r="A82" i="1"/>
  <c r="A81" i="1"/>
  <c r="A80" i="1"/>
  <c r="A79" i="1"/>
  <c r="A78" i="1"/>
  <c r="A77" i="1"/>
  <c r="A424" i="1"/>
  <c r="A423" i="1"/>
  <c r="A422" i="1"/>
  <c r="A421" i="1"/>
  <c r="A76" i="1"/>
  <c r="A75" i="1"/>
  <c r="A74" i="1"/>
  <c r="A73" i="1"/>
  <c r="A650" i="1"/>
  <c r="A649" i="1"/>
  <c r="A648" i="1"/>
  <c r="A647" i="1"/>
  <c r="A72" i="1"/>
  <c r="A71" i="1"/>
  <c r="A646" i="1"/>
  <c r="A645" i="1"/>
  <c r="A644" i="1"/>
  <c r="A643" i="1"/>
  <c r="A70" i="1"/>
  <c r="A69" i="1"/>
  <c r="A68" i="1"/>
  <c r="A67" i="1"/>
  <c r="A66" i="1"/>
  <c r="A65" i="1"/>
  <c r="A642" i="1"/>
  <c r="A641" i="1"/>
  <c r="A420" i="1"/>
  <c r="A419" i="1"/>
  <c r="A640" i="1"/>
  <c r="A639" i="1"/>
  <c r="A638" i="1"/>
  <c r="A637" i="1"/>
  <c r="A820" i="1"/>
  <c r="A819" i="1"/>
  <c r="A636" i="1"/>
  <c r="A635" i="1"/>
  <c r="A634" i="1"/>
  <c r="A633" i="1"/>
  <c r="A64" i="1"/>
  <c r="A63" i="1"/>
  <c r="A62" i="1"/>
  <c r="A61" i="1"/>
  <c r="A60" i="1"/>
  <c r="A59" i="1"/>
  <c r="A632" i="1"/>
  <c r="A631" i="1"/>
  <c r="A818" i="1"/>
  <c r="A817" i="1"/>
  <c r="A630" i="1"/>
  <c r="A629" i="1"/>
  <c r="A628" i="1"/>
  <c r="A627" i="1"/>
  <c r="A626" i="1"/>
  <c r="A625" i="1"/>
  <c r="A418" i="1"/>
  <c r="A417" i="1"/>
  <c r="A416" i="1"/>
  <c r="A415" i="1"/>
  <c r="A624" i="1"/>
  <c r="A623" i="1"/>
  <c r="A622" i="1"/>
  <c r="A621" i="1"/>
  <c r="A816" i="1"/>
  <c r="A815" i="1"/>
  <c r="A620" i="1"/>
  <c r="A619" i="1"/>
  <c r="A618" i="1"/>
  <c r="A617" i="1"/>
  <c r="A616" i="1"/>
  <c r="A615" i="1"/>
  <c r="A58" i="1"/>
  <c r="A57" i="1"/>
  <c r="A814" i="1"/>
  <c r="A813" i="1"/>
  <c r="A812" i="1"/>
  <c r="A811" i="1"/>
  <c r="A614" i="1"/>
  <c r="A613" i="1"/>
  <c r="A810" i="1"/>
  <c r="A809" i="1"/>
  <c r="A808" i="1"/>
  <c r="A807" i="1"/>
  <c r="A612" i="1"/>
  <c r="A611" i="1"/>
  <c r="A610" i="1"/>
  <c r="A609" i="1"/>
  <c r="A608" i="1"/>
  <c r="A607" i="1"/>
  <c r="A606" i="1"/>
  <c r="A605" i="1"/>
  <c r="A414" i="1"/>
  <c r="A413" i="1"/>
  <c r="A412" i="1"/>
  <c r="A411" i="1"/>
  <c r="A410" i="1"/>
  <c r="A409" i="1"/>
  <c r="A408" i="1"/>
  <c r="A407" i="1"/>
  <c r="A406" i="1"/>
  <c r="A405" i="1"/>
  <c r="A806" i="1"/>
  <c r="A805" i="1"/>
  <c r="A804" i="1"/>
  <c r="A803" i="1"/>
  <c r="A802" i="1"/>
  <c r="A801" i="1"/>
  <c r="A800" i="1"/>
  <c r="A799" i="1"/>
  <c r="A56" i="1"/>
  <c r="A55" i="1"/>
  <c r="A604" i="1"/>
  <c r="A603" i="1"/>
  <c r="A798" i="1"/>
  <c r="A797" i="1"/>
  <c r="A796" i="1"/>
  <c r="A795" i="1"/>
  <c r="A54" i="1"/>
  <c r="A53" i="1"/>
  <c r="A794" i="1"/>
  <c r="A793" i="1"/>
  <c r="A52" i="1"/>
  <c r="A51" i="1"/>
  <c r="A50" i="1"/>
  <c r="A49" i="1"/>
  <c r="A404" i="1"/>
  <c r="A403" i="1"/>
  <c r="A48" i="1"/>
  <c r="A47" i="1"/>
  <c r="A46" i="1"/>
  <c r="A45" i="1"/>
  <c r="A44" i="1"/>
  <c r="A43" i="1"/>
  <c r="A42" i="1"/>
  <c r="A41" i="1"/>
  <c r="A40" i="1"/>
  <c r="A39" i="1"/>
  <c r="A792" i="1"/>
  <c r="A791" i="1"/>
  <c r="A790" i="1"/>
  <c r="A789" i="1"/>
  <c r="A788" i="1"/>
  <c r="A787" i="1"/>
  <c r="A38" i="1"/>
  <c r="A37" i="1"/>
  <c r="A36" i="1"/>
  <c r="A35" i="1"/>
  <c r="A402" i="1"/>
  <c r="A401" i="1"/>
  <c r="A786" i="1"/>
  <c r="A785" i="1"/>
  <c r="A400" i="1"/>
  <c r="A399" i="1"/>
  <c r="A34" i="1"/>
  <c r="A33" i="1"/>
  <c r="A32" i="1"/>
  <c r="A31" i="1"/>
  <c r="A602" i="1"/>
  <c r="A601" i="1"/>
  <c r="A600" i="1"/>
  <c r="A599" i="1"/>
  <c r="A784" i="1"/>
  <c r="A783" i="1"/>
  <c r="A782" i="1"/>
  <c r="A781" i="1"/>
  <c r="A30" i="1"/>
  <c r="A29" i="1"/>
  <c r="A28" i="1"/>
  <c r="A27" i="1"/>
  <c r="A26" i="1"/>
  <c r="A25" i="1"/>
  <c r="A398" i="1"/>
  <c r="A397" i="1"/>
  <c r="A780" i="1"/>
  <c r="A779" i="1"/>
  <c r="A778" i="1"/>
  <c r="A777" i="1"/>
  <c r="A24" i="1"/>
  <c r="A23" i="1"/>
  <c r="A22" i="1"/>
  <c r="A21" i="1"/>
  <c r="A598" i="1"/>
  <c r="A597" i="1"/>
  <c r="A776" i="1"/>
  <c r="A775" i="1"/>
  <c r="A774" i="1"/>
  <c r="A773" i="1"/>
  <c r="A20" i="1"/>
  <c r="A19" i="1"/>
  <c r="A596" i="1"/>
  <c r="A595" i="1"/>
  <c r="A594" i="1"/>
  <c r="A593" i="1"/>
  <c r="A592" i="1"/>
  <c r="A591" i="1"/>
  <c r="A590" i="1"/>
  <c r="A589" i="1"/>
  <c r="A772" i="1"/>
  <c r="A771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396" i="1"/>
  <c r="A395" i="1"/>
  <c r="A394" i="1"/>
  <c r="A393" i="1"/>
  <c r="A18" i="1"/>
  <c r="A17" i="1"/>
  <c r="A16" i="1"/>
  <c r="A15" i="1"/>
  <c r="A14" i="1"/>
  <c r="A13" i="1"/>
  <c r="A12" i="1"/>
  <c r="A11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576" i="1"/>
  <c r="A575" i="1"/>
  <c r="A770" i="1"/>
  <c r="A769" i="1"/>
  <c r="A768" i="1"/>
  <c r="A767" i="1"/>
  <c r="A352" i="1"/>
  <c r="A351" i="1"/>
  <c r="A350" i="1"/>
  <c r="A349" i="1"/>
  <c r="A574" i="1"/>
  <c r="A573" i="1"/>
  <c r="A348" i="1"/>
  <c r="A347" i="1"/>
  <c r="A572" i="1"/>
  <c r="A571" i="1"/>
  <c r="A346" i="1"/>
  <c r="A345" i="1"/>
  <c r="A570" i="1"/>
  <c r="A569" i="1"/>
  <c r="A344" i="1"/>
  <c r="A343" i="1"/>
  <c r="A766" i="1"/>
  <c r="A765" i="1"/>
  <c r="A568" i="1"/>
  <c r="A567" i="1"/>
  <c r="A566" i="1"/>
  <c r="A565" i="1"/>
  <c r="A342" i="1"/>
  <c r="A341" i="1"/>
  <c r="A10" i="1"/>
  <c r="A9" i="1"/>
  <c r="A764" i="1"/>
  <c r="A763" i="1"/>
  <c r="A8" i="1"/>
  <c r="A7" i="1"/>
  <c r="A762" i="1"/>
  <c r="A761" i="1"/>
  <c r="A760" i="1"/>
  <c r="A759" i="1"/>
  <c r="A340" i="1"/>
  <c r="A339" i="1"/>
  <c r="A6" i="1"/>
  <c r="A5" i="1"/>
  <c r="A338" i="1"/>
  <c r="A337" i="1"/>
  <c r="A564" i="1"/>
  <c r="A563" i="1"/>
  <c r="A336" i="1"/>
  <c r="A335" i="1"/>
  <c r="A334" i="1"/>
  <c r="A333" i="1"/>
  <c r="A332" i="1"/>
  <c r="A331" i="1"/>
  <c r="A330" i="1"/>
  <c r="A329" i="1"/>
  <c r="A757" i="1"/>
  <c r="A758" i="1"/>
  <c r="L715" i="1"/>
  <c r="L227" i="1"/>
  <c r="L523" i="1"/>
  <c r="L217" i="1"/>
  <c r="L185" i="1"/>
  <c r="L181" i="1"/>
  <c r="L179" i="1"/>
  <c r="L171" i="1"/>
  <c r="L155" i="1"/>
  <c r="L153" i="1"/>
  <c r="O430" i="1"/>
  <c r="L603" i="1"/>
  <c r="O40" i="1"/>
  <c r="O562" i="1"/>
  <c r="O948" i="1"/>
  <c r="O328" i="1"/>
  <c r="O326" i="1"/>
  <c r="O324" i="1"/>
  <c r="O322" i="1"/>
  <c r="O560" i="1"/>
  <c r="O558" i="1"/>
  <c r="O556" i="1"/>
  <c r="O946" i="1"/>
  <c r="O944" i="1"/>
  <c r="O756" i="1"/>
  <c r="O554" i="1"/>
  <c r="O320" i="1"/>
  <c r="O318" i="1"/>
  <c r="O316" i="1"/>
  <c r="O314" i="1"/>
  <c r="O942" i="1"/>
  <c r="O312" i="1"/>
  <c r="O310" i="1"/>
  <c r="O940" i="1"/>
  <c r="O938" i="1"/>
  <c r="O936" i="1"/>
  <c r="O308" i="1"/>
  <c r="O306" i="1"/>
  <c r="O304" i="1"/>
  <c r="O934" i="1"/>
  <c r="O932" i="1"/>
  <c r="O302" i="1"/>
  <c r="O754" i="1"/>
  <c r="O300" i="1"/>
  <c r="O298" i="1"/>
  <c r="O296" i="1"/>
  <c r="O930" i="1"/>
  <c r="O928" i="1"/>
  <c r="O926" i="1"/>
  <c r="O294" i="1"/>
  <c r="O292" i="1"/>
  <c r="O290" i="1"/>
  <c r="O288" i="1"/>
  <c r="O286" i="1"/>
  <c r="O552" i="1"/>
  <c r="O550" i="1"/>
  <c r="O548" i="1"/>
  <c r="O546" i="1"/>
  <c r="O544" i="1"/>
  <c r="O752" i="1"/>
  <c r="O284" i="1"/>
  <c r="O542" i="1"/>
  <c r="O282" i="1"/>
  <c r="O540" i="1"/>
  <c r="O538" i="1"/>
  <c r="O536" i="1"/>
  <c r="O534" i="1"/>
  <c r="O924" i="1"/>
  <c r="O922" i="1"/>
  <c r="O280" i="1"/>
  <c r="O750" i="1"/>
  <c r="O920" i="1"/>
  <c r="O918" i="1"/>
  <c r="O532" i="1"/>
  <c r="O916" i="1"/>
  <c r="O914" i="1"/>
  <c r="O748" i="1"/>
  <c r="O912" i="1"/>
  <c r="O910" i="1"/>
  <c r="O746" i="1"/>
  <c r="O744" i="1"/>
  <c r="O742" i="1"/>
  <c r="O740" i="1"/>
  <c r="O738" i="1"/>
  <c r="O908" i="1"/>
  <c r="O278" i="1"/>
  <c r="O276" i="1"/>
  <c r="O274" i="1"/>
  <c r="O272" i="1"/>
  <c r="O270" i="1"/>
  <c r="O268" i="1"/>
  <c r="O906" i="1"/>
  <c r="O266" i="1"/>
  <c r="O904" i="1"/>
  <c r="O264" i="1"/>
  <c r="O262" i="1"/>
  <c r="O260" i="1"/>
  <c r="O258" i="1"/>
  <c r="O256" i="1"/>
  <c r="O254" i="1"/>
  <c r="O252" i="1"/>
  <c r="O250" i="1"/>
  <c r="O248" i="1"/>
  <c r="O246" i="1"/>
  <c r="O244" i="1"/>
  <c r="O242" i="1"/>
  <c r="O240" i="1"/>
  <c r="O238" i="1"/>
  <c r="O236" i="1"/>
  <c r="O902" i="1"/>
  <c r="O736" i="1"/>
  <c r="O734" i="1"/>
  <c r="O732" i="1"/>
  <c r="O234" i="1"/>
  <c r="O730" i="1"/>
  <c r="O728" i="1"/>
  <c r="O232" i="1"/>
  <c r="O726" i="1"/>
  <c r="O724" i="1"/>
  <c r="O722" i="1"/>
  <c r="O720" i="1"/>
  <c r="O530" i="1"/>
  <c r="O718" i="1"/>
  <c r="O528" i="1"/>
  <c r="O526" i="1"/>
  <c r="O716" i="1"/>
  <c r="O230" i="1"/>
  <c r="O228" i="1"/>
  <c r="O524" i="1"/>
  <c r="O714" i="1"/>
  <c r="O226" i="1"/>
  <c r="O712" i="1"/>
  <c r="O522" i="1"/>
  <c r="O224" i="1"/>
  <c r="O222" i="1"/>
  <c r="O520" i="1"/>
  <c r="O220" i="1"/>
  <c r="O518" i="1"/>
  <c r="O710" i="1"/>
  <c r="O708" i="1"/>
  <c r="O706" i="1"/>
  <c r="O704" i="1"/>
  <c r="O702" i="1"/>
  <c r="O218" i="1"/>
  <c r="O700" i="1"/>
  <c r="O698" i="1"/>
  <c r="O696" i="1"/>
  <c r="O900" i="1"/>
  <c r="O516" i="1"/>
  <c r="O514" i="1"/>
  <c r="O898" i="1"/>
  <c r="O216" i="1"/>
  <c r="O214" i="1"/>
  <c r="O212" i="1"/>
  <c r="O210" i="1"/>
  <c r="O208" i="1"/>
  <c r="O896" i="1"/>
  <c r="O206" i="1"/>
  <c r="O894" i="1"/>
  <c r="O512" i="1"/>
  <c r="O694" i="1"/>
  <c r="O692" i="1"/>
  <c r="O204" i="1"/>
  <c r="O690" i="1"/>
  <c r="O202" i="1"/>
  <c r="O200" i="1"/>
  <c r="O510" i="1"/>
  <c r="O508" i="1"/>
  <c r="O198" i="1"/>
  <c r="O196" i="1"/>
  <c r="O194" i="1"/>
  <c r="O192" i="1"/>
  <c r="O190" i="1"/>
  <c r="O688" i="1"/>
  <c r="O506" i="1"/>
  <c r="O188" i="1"/>
  <c r="O504" i="1"/>
  <c r="O186" i="1"/>
  <c r="O184" i="1"/>
  <c r="O502" i="1"/>
  <c r="O500" i="1"/>
  <c r="O182" i="1"/>
  <c r="O180" i="1"/>
  <c r="O686" i="1"/>
  <c r="O684" i="1"/>
  <c r="O498" i="1"/>
  <c r="O892" i="1"/>
  <c r="O890" i="1"/>
  <c r="O888" i="1"/>
  <c r="O886" i="1"/>
  <c r="O178" i="1"/>
  <c r="O884" i="1"/>
  <c r="O882" i="1"/>
  <c r="O496" i="1"/>
  <c r="O494" i="1"/>
  <c r="O880" i="1"/>
  <c r="O878" i="1"/>
  <c r="O492" i="1"/>
  <c r="O490" i="1"/>
  <c r="O488" i="1"/>
  <c r="O486" i="1"/>
  <c r="O876" i="1"/>
  <c r="O874" i="1"/>
  <c r="O872" i="1"/>
  <c r="O870" i="1"/>
  <c r="O484" i="1"/>
  <c r="O868" i="1"/>
  <c r="O176" i="1"/>
  <c r="O174" i="1"/>
  <c r="O866" i="1"/>
  <c r="O682" i="1"/>
  <c r="O680" i="1"/>
  <c r="O172" i="1"/>
  <c r="O864" i="1"/>
  <c r="O678" i="1"/>
  <c r="O676" i="1"/>
  <c r="O674" i="1"/>
  <c r="O672" i="1"/>
  <c r="O670" i="1"/>
  <c r="O482" i="1"/>
  <c r="O480" i="1"/>
  <c r="O478" i="1"/>
  <c r="O476" i="1"/>
  <c r="O474" i="1"/>
  <c r="O472" i="1"/>
  <c r="O470" i="1"/>
  <c r="O468" i="1"/>
  <c r="O466" i="1"/>
  <c r="O464" i="1"/>
  <c r="O170" i="1"/>
  <c r="O168" i="1"/>
  <c r="O166" i="1"/>
  <c r="O164" i="1"/>
  <c r="O162" i="1"/>
  <c r="O160" i="1"/>
  <c r="O668" i="1"/>
  <c r="O158" i="1"/>
  <c r="O156" i="1"/>
  <c r="O154" i="1"/>
  <c r="O862" i="1"/>
  <c r="O860" i="1"/>
  <c r="O152" i="1"/>
  <c r="O858" i="1"/>
  <c r="O150" i="1"/>
  <c r="O148" i="1"/>
  <c r="O666" i="1"/>
  <c r="O462" i="1"/>
  <c r="O856" i="1"/>
  <c r="O854" i="1"/>
  <c r="O460" i="1"/>
  <c r="O852" i="1"/>
  <c r="O850" i="1"/>
  <c r="O458" i="1"/>
  <c r="O848" i="1"/>
  <c r="O846" i="1"/>
  <c r="O456" i="1"/>
  <c r="O454" i="1"/>
  <c r="O452" i="1"/>
  <c r="O844" i="1"/>
  <c r="O842" i="1"/>
  <c r="O840" i="1"/>
  <c r="O450" i="1"/>
  <c r="O838" i="1"/>
  <c r="O448" i="1"/>
  <c r="O446" i="1"/>
  <c r="O146" i="1"/>
  <c r="O444" i="1"/>
  <c r="O836" i="1"/>
  <c r="O442" i="1"/>
  <c r="O440" i="1"/>
  <c r="O834" i="1"/>
  <c r="O438" i="1"/>
  <c r="O144" i="1"/>
  <c r="O436" i="1"/>
  <c r="O434" i="1"/>
  <c r="O432" i="1"/>
  <c r="O832" i="1"/>
  <c r="O830" i="1"/>
  <c r="O142" i="1"/>
  <c r="O140" i="1"/>
  <c r="O138" i="1"/>
  <c r="O428" i="1"/>
  <c r="O664" i="1"/>
  <c r="O662" i="1"/>
  <c r="O660" i="1"/>
  <c r="O658" i="1"/>
  <c r="O656" i="1"/>
  <c r="O654" i="1"/>
  <c r="O136" i="1"/>
  <c r="O134" i="1"/>
  <c r="O132" i="1"/>
  <c r="O130" i="1"/>
  <c r="O128" i="1"/>
  <c r="O126" i="1"/>
  <c r="O426" i="1"/>
  <c r="O828" i="1"/>
  <c r="O826" i="1"/>
  <c r="O824" i="1"/>
  <c r="O822" i="1"/>
  <c r="O124" i="1"/>
  <c r="O122" i="1"/>
  <c r="O120" i="1"/>
  <c r="O118" i="1"/>
  <c r="O116" i="1"/>
  <c r="O114" i="1"/>
  <c r="O112" i="1"/>
  <c r="O110" i="1"/>
  <c r="O108" i="1"/>
  <c r="O106" i="1"/>
  <c r="O104" i="1"/>
  <c r="O102" i="1"/>
  <c r="O100" i="1"/>
  <c r="O98" i="1"/>
  <c r="O96" i="1"/>
  <c r="O94" i="1"/>
  <c r="O92" i="1"/>
  <c r="O90" i="1"/>
  <c r="O652" i="1"/>
  <c r="O88" i="1"/>
  <c r="O86" i="1"/>
  <c r="O84" i="1"/>
  <c r="O82" i="1"/>
  <c r="O80" i="1"/>
  <c r="O78" i="1"/>
  <c r="O424" i="1"/>
  <c r="O422" i="1"/>
  <c r="O76" i="1"/>
  <c r="O74" i="1"/>
  <c r="O650" i="1"/>
  <c r="O648" i="1"/>
  <c r="O72" i="1"/>
  <c r="O646" i="1"/>
  <c r="O644" i="1"/>
  <c r="O70" i="1"/>
  <c r="O68" i="1"/>
  <c r="O66" i="1"/>
  <c r="O642" i="1"/>
  <c r="O420" i="1"/>
  <c r="O640" i="1"/>
  <c r="O638" i="1"/>
  <c r="O820" i="1"/>
  <c r="O636" i="1"/>
  <c r="O634" i="1"/>
  <c r="O64" i="1"/>
  <c r="O62" i="1"/>
  <c r="O60" i="1"/>
  <c r="O632" i="1"/>
  <c r="O818" i="1"/>
  <c r="O630" i="1"/>
  <c r="O628" i="1"/>
  <c r="O626" i="1"/>
  <c r="O418" i="1"/>
  <c r="O416" i="1"/>
  <c r="O624" i="1"/>
  <c r="O622" i="1"/>
  <c r="O816" i="1"/>
  <c r="O620" i="1"/>
  <c r="O618" i="1"/>
  <c r="O616" i="1"/>
  <c r="O58" i="1"/>
  <c r="O814" i="1"/>
  <c r="O812" i="1"/>
  <c r="O614" i="1"/>
  <c r="O810" i="1"/>
  <c r="O808" i="1"/>
  <c r="O612" i="1"/>
  <c r="O610" i="1"/>
  <c r="O608" i="1"/>
  <c r="O606" i="1"/>
  <c r="O414" i="1"/>
  <c r="O412" i="1"/>
  <c r="O410" i="1"/>
  <c r="O408" i="1"/>
  <c r="O406" i="1"/>
  <c r="O806" i="1"/>
  <c r="O804" i="1"/>
  <c r="O802" i="1"/>
  <c r="O800" i="1"/>
  <c r="O56" i="1"/>
  <c r="O604" i="1"/>
  <c r="O798" i="1"/>
  <c r="O796" i="1"/>
  <c r="O794" i="1"/>
  <c r="O52" i="1"/>
  <c r="O50" i="1"/>
  <c r="O404" i="1"/>
  <c r="O48" i="1"/>
  <c r="O46" i="1"/>
  <c r="O42" i="1"/>
  <c r="O792" i="1"/>
  <c r="O790" i="1"/>
  <c r="O788" i="1"/>
  <c r="O36" i="1"/>
  <c r="O402" i="1"/>
  <c r="O786" i="1"/>
  <c r="O34" i="1"/>
  <c r="O602" i="1"/>
  <c r="O600" i="1"/>
  <c r="O784" i="1"/>
  <c r="O782" i="1"/>
  <c r="O30" i="1"/>
  <c r="O28" i="1"/>
  <c r="O26" i="1"/>
  <c r="O780" i="1"/>
  <c r="O778" i="1"/>
  <c r="O24" i="1"/>
  <c r="O22" i="1"/>
  <c r="O598" i="1"/>
  <c r="O776" i="1"/>
  <c r="O774" i="1"/>
  <c r="O20" i="1"/>
  <c r="O596" i="1"/>
  <c r="O594" i="1"/>
  <c r="O592" i="1"/>
  <c r="O590" i="1"/>
  <c r="O772" i="1"/>
  <c r="O588" i="1"/>
  <c r="O586" i="1"/>
  <c r="O584" i="1"/>
  <c r="O582" i="1"/>
  <c r="O580" i="1"/>
  <c r="O578" i="1"/>
  <c r="O12" i="1"/>
  <c r="O18" i="1"/>
  <c r="O16" i="1"/>
  <c r="O14" i="1"/>
  <c r="O392" i="1"/>
  <c r="O390" i="1"/>
  <c r="O388" i="1"/>
  <c r="O386" i="1"/>
  <c r="O384" i="1"/>
  <c r="O382" i="1"/>
  <c r="O380" i="1"/>
  <c r="O378" i="1"/>
  <c r="O376" i="1"/>
  <c r="O374" i="1"/>
  <c r="O372" i="1"/>
  <c r="O370" i="1"/>
  <c r="O368" i="1"/>
  <c r="O366" i="1"/>
  <c r="O364" i="1"/>
  <c r="O362" i="1"/>
  <c r="O360" i="1"/>
  <c r="O358" i="1"/>
  <c r="O356" i="1"/>
  <c r="O354" i="1"/>
  <c r="O576" i="1"/>
  <c r="O770" i="1"/>
  <c r="O768" i="1"/>
  <c r="O352" i="1"/>
  <c r="O350" i="1"/>
  <c r="O574" i="1"/>
  <c r="O348" i="1"/>
  <c r="O572" i="1"/>
  <c r="O346" i="1"/>
  <c r="O570" i="1"/>
  <c r="O344" i="1"/>
  <c r="O766" i="1"/>
  <c r="O568" i="1"/>
  <c r="O566" i="1"/>
  <c r="O342" i="1"/>
  <c r="O764" i="1"/>
  <c r="O762" i="1"/>
  <c r="O760" i="1"/>
  <c r="O340" i="1"/>
  <c r="O6" i="1"/>
  <c r="O338" i="1"/>
  <c r="O564" i="1"/>
  <c r="O336" i="1"/>
  <c r="O334" i="1"/>
  <c r="O332" i="1"/>
  <c r="O330" i="1"/>
  <c r="O758" i="1"/>
  <c r="Y757" i="1"/>
  <c r="V758" i="1"/>
  <c r="W758" i="1"/>
  <c r="Y758" i="1"/>
  <c r="O329" i="1"/>
  <c r="L329" i="1" s="1"/>
  <c r="Y329" i="1"/>
  <c r="V330" i="1"/>
  <c r="W330" i="1" s="1"/>
  <c r="Y330" i="1"/>
  <c r="O331" i="1"/>
  <c r="L331" i="1" s="1"/>
  <c r="Y331" i="1"/>
  <c r="V332" i="1"/>
  <c r="W332" i="1"/>
  <c r="Y332" i="1"/>
  <c r="O333" i="1"/>
  <c r="L333" i="1" s="1"/>
  <c r="Y333" i="1"/>
  <c r="V334" i="1"/>
  <c r="W334" i="1" s="1"/>
  <c r="Y334" i="1"/>
  <c r="O335" i="1"/>
  <c r="L335" i="1" s="1"/>
  <c r="Y335" i="1"/>
  <c r="V336" i="1"/>
  <c r="W336" i="1"/>
  <c r="Y336" i="1"/>
  <c r="Y563" i="1"/>
  <c r="V564" i="1"/>
  <c r="W564" i="1"/>
  <c r="Y564" i="1"/>
  <c r="O337" i="1"/>
  <c r="L337" i="1" s="1"/>
  <c r="Y337" i="1"/>
  <c r="V338" i="1"/>
  <c r="W338" i="1" s="1"/>
  <c r="Y338" i="1"/>
  <c r="Y5" i="1"/>
  <c r="Y6" i="1"/>
  <c r="O339" i="1"/>
  <c r="L339" i="1" s="1"/>
  <c r="Y339" i="1"/>
  <c r="V340" i="1"/>
  <c r="W340" i="1"/>
  <c r="Y340" i="1"/>
  <c r="O759" i="1"/>
  <c r="L759" i="1" s="1"/>
  <c r="Y759" i="1"/>
  <c r="V760" i="1"/>
  <c r="W760" i="1" s="1"/>
  <c r="Y760" i="1"/>
  <c r="O761" i="1"/>
  <c r="L761" i="1" s="1"/>
  <c r="Y761" i="1"/>
  <c r="V762" i="1"/>
  <c r="W762" i="1"/>
  <c r="Y762" i="1"/>
  <c r="Y7" i="1"/>
  <c r="V8" i="1"/>
  <c r="W8" i="1"/>
  <c r="Y8" i="1"/>
  <c r="O763" i="1"/>
  <c r="L763" i="1" s="1"/>
  <c r="Y763" i="1"/>
  <c r="V764" i="1"/>
  <c r="W764" i="1" s="1"/>
  <c r="Y764" i="1"/>
  <c r="Y9" i="1"/>
  <c r="V10" i="1"/>
  <c r="W10" i="1" s="1"/>
  <c r="Y10" i="1"/>
  <c r="Y341" i="1"/>
  <c r="V342" i="1"/>
  <c r="Y342" i="1"/>
  <c r="O565" i="1"/>
  <c r="L565" i="1" s="1"/>
  <c r="Y565" i="1"/>
  <c r="V566" i="1"/>
  <c r="W566" i="1" s="1"/>
  <c r="Y566" i="1"/>
  <c r="O567" i="1"/>
  <c r="L567" i="1"/>
  <c r="Y567" i="1"/>
  <c r="V568" i="1"/>
  <c r="W568" i="1" s="1"/>
  <c r="Y568" i="1"/>
  <c r="O765" i="1"/>
  <c r="L765" i="1" s="1"/>
  <c r="Y765" i="1"/>
  <c r="V766" i="1"/>
  <c r="W766" i="1" s="1"/>
  <c r="Y766" i="1"/>
  <c r="Y343" i="1"/>
  <c r="V344" i="1"/>
  <c r="Y344" i="1"/>
  <c r="O569" i="1"/>
  <c r="L569" i="1" s="1"/>
  <c r="Y569" i="1"/>
  <c r="V570" i="1"/>
  <c r="W570" i="1" s="1"/>
  <c r="Y570" i="1"/>
  <c r="Y345" i="1"/>
  <c r="V346" i="1"/>
  <c r="Y346" i="1"/>
  <c r="O571" i="1"/>
  <c r="L571" i="1" s="1"/>
  <c r="Y571" i="1"/>
  <c r="V572" i="1"/>
  <c r="W572" i="1" s="1"/>
  <c r="Y572" i="1"/>
  <c r="Y347" i="1"/>
  <c r="V348" i="1"/>
  <c r="Y348" i="1"/>
  <c r="O573" i="1"/>
  <c r="L573" i="1" s="1"/>
  <c r="Y573" i="1"/>
  <c r="V574" i="1"/>
  <c r="W574" i="1" s="1"/>
  <c r="Y574" i="1"/>
  <c r="Y349" i="1"/>
  <c r="V350" i="1"/>
  <c r="Y350" i="1"/>
  <c r="Y351" i="1"/>
  <c r="V352" i="1"/>
  <c r="Y352" i="1"/>
  <c r="O767" i="1"/>
  <c r="L767" i="1" s="1"/>
  <c r="Y767" i="1"/>
  <c r="V768" i="1"/>
  <c r="W768" i="1"/>
  <c r="Y768" i="1"/>
  <c r="O769" i="1"/>
  <c r="L769" i="1" s="1"/>
  <c r="Y769" i="1"/>
  <c r="V770" i="1"/>
  <c r="W770" i="1" s="1"/>
  <c r="Y770" i="1"/>
  <c r="O575" i="1"/>
  <c r="L575" i="1" s="1"/>
  <c r="Y575" i="1"/>
  <c r="V576" i="1"/>
  <c r="W576" i="1"/>
  <c r="Y576" i="1"/>
  <c r="O353" i="1"/>
  <c r="L353" i="1" s="1"/>
  <c r="Y353" i="1"/>
  <c r="V354" i="1"/>
  <c r="W354" i="1" s="1"/>
  <c r="Y354" i="1"/>
  <c r="O355" i="1"/>
  <c r="L355" i="1" s="1"/>
  <c r="Y355" i="1"/>
  <c r="V356" i="1"/>
  <c r="W356" i="1"/>
  <c r="Y356" i="1"/>
  <c r="O357" i="1"/>
  <c r="L357" i="1" s="1"/>
  <c r="Y357" i="1"/>
  <c r="V358" i="1"/>
  <c r="W358" i="1" s="1"/>
  <c r="Y358" i="1"/>
  <c r="Y359" i="1"/>
  <c r="V360" i="1"/>
  <c r="W360" i="1" s="1"/>
  <c r="Y360" i="1"/>
  <c r="Y361" i="1"/>
  <c r="V362" i="1"/>
  <c r="W362" i="1" s="1"/>
  <c r="Y362" i="1"/>
  <c r="Y363" i="1"/>
  <c r="V364" i="1"/>
  <c r="W364" i="1" s="1"/>
  <c r="Y364" i="1"/>
  <c r="Y365" i="1"/>
  <c r="V366" i="1"/>
  <c r="W366" i="1" s="1"/>
  <c r="Y366" i="1"/>
  <c r="Y367" i="1"/>
  <c r="V368" i="1"/>
  <c r="W368" i="1" s="1"/>
  <c r="Y368" i="1"/>
  <c r="Y369" i="1"/>
  <c r="V370" i="1"/>
  <c r="W370" i="1" s="1"/>
  <c r="Y370" i="1"/>
  <c r="Y371" i="1"/>
  <c r="V372" i="1"/>
  <c r="W372" i="1" s="1"/>
  <c r="Y372" i="1"/>
  <c r="Y373" i="1"/>
  <c r="V374" i="1"/>
  <c r="W374" i="1" s="1"/>
  <c r="Y374" i="1"/>
  <c r="Y375" i="1"/>
  <c r="V376" i="1"/>
  <c r="W376" i="1" s="1"/>
  <c r="Y376" i="1"/>
  <c r="Y377" i="1"/>
  <c r="V378" i="1"/>
  <c r="W378" i="1" s="1"/>
  <c r="Y378" i="1"/>
  <c r="Y379" i="1"/>
  <c r="V380" i="1"/>
  <c r="W380" i="1" s="1"/>
  <c r="Y380" i="1"/>
  <c r="Y381" i="1"/>
  <c r="V382" i="1"/>
  <c r="W382" i="1" s="1"/>
  <c r="Y382" i="1"/>
  <c r="Y383" i="1"/>
  <c r="V384" i="1"/>
  <c r="W384" i="1" s="1"/>
  <c r="Y384" i="1"/>
  <c r="Y385" i="1"/>
  <c r="V386" i="1"/>
  <c r="W386" i="1" s="1"/>
  <c r="Y386" i="1"/>
  <c r="Y387" i="1"/>
  <c r="V388" i="1"/>
  <c r="W388" i="1" s="1"/>
  <c r="Y388" i="1"/>
  <c r="Y389" i="1"/>
  <c r="V390" i="1"/>
  <c r="W390" i="1" s="1"/>
  <c r="Y390" i="1"/>
  <c r="Y391" i="1"/>
  <c r="V392" i="1"/>
  <c r="W392" i="1" s="1"/>
  <c r="Y392" i="1"/>
  <c r="Y11" i="1"/>
  <c r="V12" i="1"/>
  <c r="W12" i="1" s="1"/>
  <c r="Y12" i="1"/>
  <c r="Y13" i="1"/>
  <c r="V14" i="1"/>
  <c r="W14" i="1" s="1"/>
  <c r="Y14" i="1"/>
  <c r="Y15" i="1"/>
  <c r="V16" i="1"/>
  <c r="W16" i="1" s="1"/>
  <c r="Y16" i="1"/>
  <c r="Y17" i="1"/>
  <c r="V18" i="1"/>
  <c r="W18" i="1" s="1"/>
  <c r="Y18" i="1"/>
  <c r="Y393" i="1"/>
  <c r="V394" i="1"/>
  <c r="W394" i="1" s="1"/>
  <c r="Y394" i="1"/>
  <c r="Y395" i="1"/>
  <c r="V396" i="1"/>
  <c r="W396" i="1" s="1"/>
  <c r="Y396" i="1"/>
  <c r="Y577" i="1"/>
  <c r="V578" i="1"/>
  <c r="W578" i="1" s="1"/>
  <c r="Y578" i="1"/>
  <c r="Y579" i="1"/>
  <c r="V580" i="1"/>
  <c r="W580" i="1" s="1"/>
  <c r="Y580" i="1"/>
  <c r="Y581" i="1"/>
  <c r="V582" i="1"/>
  <c r="W582" i="1" s="1"/>
  <c r="Y582" i="1"/>
  <c r="Y583" i="1"/>
  <c r="V584" i="1"/>
  <c r="W584" i="1" s="1"/>
  <c r="Y584" i="1"/>
  <c r="Y585" i="1"/>
  <c r="V586" i="1"/>
  <c r="W586" i="1" s="1"/>
  <c r="Y586" i="1"/>
  <c r="Y587" i="1"/>
  <c r="V588" i="1"/>
  <c r="W588" i="1" s="1"/>
  <c r="Y588" i="1"/>
  <c r="O771" i="1"/>
  <c r="L771" i="1" s="1"/>
  <c r="Y771" i="1"/>
  <c r="V772" i="1"/>
  <c r="W772" i="1"/>
  <c r="Y772" i="1"/>
  <c r="Y589" i="1"/>
  <c r="V590" i="1"/>
  <c r="W590" i="1"/>
  <c r="Y590" i="1"/>
  <c r="Y591" i="1"/>
  <c r="V592" i="1"/>
  <c r="W592" i="1"/>
  <c r="Y592" i="1"/>
  <c r="Y593" i="1"/>
  <c r="V594" i="1"/>
  <c r="W594" i="1"/>
  <c r="Y594" i="1"/>
  <c r="Y595" i="1"/>
  <c r="V596" i="1"/>
  <c r="W596" i="1"/>
  <c r="Y596" i="1"/>
  <c r="Y19" i="1"/>
  <c r="V20" i="1"/>
  <c r="W20" i="1"/>
  <c r="Y20" i="1"/>
  <c r="O773" i="1"/>
  <c r="L773" i="1" s="1"/>
  <c r="Y773" i="1"/>
  <c r="V774" i="1"/>
  <c r="W774" i="1" s="1"/>
  <c r="Y774" i="1"/>
  <c r="O775" i="1"/>
  <c r="L775" i="1" s="1"/>
  <c r="Y775" i="1"/>
  <c r="V776" i="1"/>
  <c r="W776" i="1"/>
  <c r="Y776" i="1"/>
  <c r="Y597" i="1"/>
  <c r="V598" i="1"/>
  <c r="W598" i="1"/>
  <c r="Y598" i="1"/>
  <c r="Y21" i="1"/>
  <c r="V22" i="1"/>
  <c r="W22" i="1"/>
  <c r="Y22" i="1"/>
  <c r="Y23" i="1"/>
  <c r="V24" i="1"/>
  <c r="W24" i="1"/>
  <c r="Y24" i="1"/>
  <c r="Y777" i="1"/>
  <c r="V778" i="1"/>
  <c r="W778" i="1"/>
  <c r="Y778" i="1"/>
  <c r="O779" i="1"/>
  <c r="L779" i="1" s="1"/>
  <c r="Y779" i="1"/>
  <c r="V780" i="1"/>
  <c r="W780" i="1" s="1"/>
  <c r="Y780" i="1"/>
  <c r="O397" i="1"/>
  <c r="L397" i="1" s="1"/>
  <c r="Y397" i="1"/>
  <c r="V398" i="1"/>
  <c r="W398" i="1"/>
  <c r="Y398" i="1"/>
  <c r="Y25" i="1"/>
  <c r="V26" i="1"/>
  <c r="W26" i="1"/>
  <c r="Y26" i="1"/>
  <c r="Y27" i="1"/>
  <c r="V28" i="1"/>
  <c r="W28" i="1"/>
  <c r="Y28" i="1"/>
  <c r="Y29" i="1"/>
  <c r="V30" i="1"/>
  <c r="W30" i="1"/>
  <c r="Y30" i="1"/>
  <c r="Y781" i="1"/>
  <c r="V782" i="1"/>
  <c r="W782" i="1"/>
  <c r="Y782" i="1"/>
  <c r="Y783" i="1"/>
  <c r="V784" i="1"/>
  <c r="W784" i="1"/>
  <c r="Y784" i="1"/>
  <c r="O599" i="1"/>
  <c r="L599" i="1" s="1"/>
  <c r="Y599" i="1"/>
  <c r="V600" i="1"/>
  <c r="W600" i="1" s="1"/>
  <c r="Y600" i="1"/>
  <c r="O601" i="1"/>
  <c r="L601" i="1" s="1"/>
  <c r="Y601" i="1"/>
  <c r="V602" i="1"/>
  <c r="W602" i="1"/>
  <c r="Y602" i="1"/>
  <c r="Y31" i="1"/>
  <c r="V32" i="1"/>
  <c r="W32" i="1"/>
  <c r="Y32" i="1"/>
  <c r="Y33" i="1"/>
  <c r="V34" i="1"/>
  <c r="W34" i="1"/>
  <c r="Y34" i="1"/>
  <c r="O399" i="1"/>
  <c r="L399" i="1" s="1"/>
  <c r="Y399" i="1"/>
  <c r="V400" i="1"/>
  <c r="W400" i="1" s="1"/>
  <c r="Y400" i="1"/>
  <c r="O785" i="1"/>
  <c r="L785" i="1" s="1"/>
  <c r="Y785" i="1"/>
  <c r="V786" i="1"/>
  <c r="W786" i="1"/>
  <c r="Y786" i="1"/>
  <c r="O401" i="1"/>
  <c r="L401" i="1" s="1"/>
  <c r="Y401" i="1"/>
  <c r="V402" i="1"/>
  <c r="W402" i="1" s="1"/>
  <c r="Y402" i="1"/>
  <c r="Y35" i="1"/>
  <c r="V36" i="1"/>
  <c r="W36" i="1" s="1"/>
  <c r="Y36" i="1"/>
  <c r="Y37" i="1"/>
  <c r="V38" i="1"/>
  <c r="W38" i="1" s="1"/>
  <c r="Y38" i="1"/>
  <c r="O787" i="1"/>
  <c r="L787" i="1" s="1"/>
  <c r="Y787" i="1"/>
  <c r="V788" i="1"/>
  <c r="W788" i="1"/>
  <c r="Y788" i="1"/>
  <c r="O789" i="1"/>
  <c r="L789" i="1" s="1"/>
  <c r="Y789" i="1"/>
  <c r="V790" i="1"/>
  <c r="W790" i="1" s="1"/>
  <c r="Y790" i="1"/>
  <c r="O791" i="1"/>
  <c r="L791" i="1" s="1"/>
  <c r="Y791" i="1"/>
  <c r="V792" i="1"/>
  <c r="W792" i="1"/>
  <c r="Y792" i="1"/>
  <c r="Y39" i="1"/>
  <c r="V40" i="1"/>
  <c r="W40" i="1"/>
  <c r="Y40" i="1"/>
  <c r="Y41" i="1"/>
  <c r="V42" i="1"/>
  <c r="W42" i="1"/>
  <c r="Y42" i="1"/>
  <c r="Y43" i="1"/>
  <c r="V44" i="1"/>
  <c r="W44" i="1"/>
  <c r="Y44" i="1"/>
  <c r="Y45" i="1"/>
  <c r="V46" i="1"/>
  <c r="W46" i="1"/>
  <c r="Y46" i="1"/>
  <c r="O47" i="1"/>
  <c r="L47" i="1" s="1"/>
  <c r="Y47" i="1"/>
  <c r="V48" i="1"/>
  <c r="W48" i="1" s="1"/>
  <c r="Y48" i="1"/>
  <c r="O403" i="1"/>
  <c r="L403" i="1" s="1"/>
  <c r="Y403" i="1"/>
  <c r="V404" i="1"/>
  <c r="W404" i="1"/>
  <c r="Y404" i="1"/>
  <c r="O49" i="1"/>
  <c r="L49" i="1" s="1"/>
  <c r="Y49" i="1"/>
  <c r="V50" i="1"/>
  <c r="W50" i="1" s="1"/>
  <c r="Y50" i="1"/>
  <c r="Y51" i="1"/>
  <c r="V52" i="1"/>
  <c r="W52" i="1" s="1"/>
  <c r="Y52" i="1"/>
  <c r="O793" i="1"/>
  <c r="L793" i="1" s="1"/>
  <c r="Y793" i="1"/>
  <c r="V794" i="1"/>
  <c r="W794" i="1"/>
  <c r="Y794" i="1"/>
  <c r="Y53" i="1"/>
  <c r="V54" i="1"/>
  <c r="W54" i="1"/>
  <c r="Y54" i="1"/>
  <c r="Y795" i="1"/>
  <c r="V796" i="1"/>
  <c r="W796" i="1"/>
  <c r="Y796" i="1"/>
  <c r="O797" i="1"/>
  <c r="L797" i="1" s="1"/>
  <c r="Y797" i="1"/>
  <c r="V798" i="1"/>
  <c r="W798" i="1" s="1"/>
  <c r="Y798" i="1"/>
  <c r="Y603" i="1"/>
  <c r="V604" i="1"/>
  <c r="W604" i="1" s="1"/>
  <c r="Y604" i="1"/>
  <c r="O55" i="1"/>
  <c r="L55" i="1" s="1"/>
  <c r="Y55" i="1"/>
  <c r="V56" i="1"/>
  <c r="W56" i="1"/>
  <c r="Y56" i="1"/>
  <c r="Y799" i="1"/>
  <c r="V800" i="1"/>
  <c r="W800" i="1"/>
  <c r="Y800" i="1"/>
  <c r="Y801" i="1"/>
  <c r="V802" i="1"/>
  <c r="W802" i="1"/>
  <c r="Y802" i="1"/>
  <c r="Y803" i="1"/>
  <c r="V804" i="1"/>
  <c r="W804" i="1"/>
  <c r="Y804" i="1"/>
  <c r="Y805" i="1"/>
  <c r="V806" i="1"/>
  <c r="W806" i="1"/>
  <c r="Y806" i="1"/>
  <c r="O405" i="1"/>
  <c r="L405" i="1" s="1"/>
  <c r="Y405" i="1"/>
  <c r="V406" i="1"/>
  <c r="W406" i="1" s="1"/>
  <c r="Y406" i="1"/>
  <c r="O407" i="1"/>
  <c r="L407" i="1" s="1"/>
  <c r="Y407" i="1"/>
  <c r="V408" i="1"/>
  <c r="W408" i="1"/>
  <c r="Y408" i="1"/>
  <c r="O409" i="1"/>
  <c r="L409" i="1" s="1"/>
  <c r="Y409" i="1"/>
  <c r="V410" i="1"/>
  <c r="W410" i="1" s="1"/>
  <c r="Y410" i="1"/>
  <c r="O411" i="1"/>
  <c r="L411" i="1" s="1"/>
  <c r="Y411" i="1"/>
  <c r="V412" i="1"/>
  <c r="W412" i="1"/>
  <c r="Y412" i="1"/>
  <c r="Y413" i="1"/>
  <c r="V414" i="1"/>
  <c r="Y414" i="1"/>
  <c r="Y605" i="1"/>
  <c r="V606" i="1"/>
  <c r="W606" i="1" s="1"/>
  <c r="Y606" i="1"/>
  <c r="O607" i="1"/>
  <c r="L607" i="1" s="1"/>
  <c r="Y607" i="1"/>
  <c r="V608" i="1"/>
  <c r="W608" i="1" s="1"/>
  <c r="Y608" i="1"/>
  <c r="Y609" i="1"/>
  <c r="V610" i="1"/>
  <c r="W610" i="1" s="1"/>
  <c r="Y610" i="1"/>
  <c r="Y611" i="1"/>
  <c r="V612" i="1"/>
  <c r="W612" i="1" s="1"/>
  <c r="Y612" i="1"/>
  <c r="O807" i="1"/>
  <c r="L807" i="1"/>
  <c r="Y807" i="1"/>
  <c r="V808" i="1"/>
  <c r="W808" i="1" s="1"/>
  <c r="Y808" i="1"/>
  <c r="O809" i="1"/>
  <c r="L809" i="1" s="1"/>
  <c r="Y809" i="1"/>
  <c r="V810" i="1"/>
  <c r="W810" i="1" s="1"/>
  <c r="Y810" i="1"/>
  <c r="Y613" i="1"/>
  <c r="V614" i="1"/>
  <c r="Y614" i="1"/>
  <c r="O811" i="1"/>
  <c r="L811" i="1" s="1"/>
  <c r="Y811" i="1"/>
  <c r="V812" i="1"/>
  <c r="W812" i="1" s="1"/>
  <c r="Y812" i="1"/>
  <c r="O813" i="1"/>
  <c r="L813" i="1" s="1"/>
  <c r="Y813" i="1"/>
  <c r="V814" i="1"/>
  <c r="W814" i="1"/>
  <c r="Y814" i="1"/>
  <c r="O57" i="1"/>
  <c r="L57" i="1" s="1"/>
  <c r="Y57" i="1"/>
  <c r="V58" i="1"/>
  <c r="W58" i="1" s="1"/>
  <c r="Y58" i="1"/>
  <c r="Y615" i="1"/>
  <c r="V616" i="1"/>
  <c r="Y616" i="1"/>
  <c r="Y617" i="1"/>
  <c r="V618" i="1"/>
  <c r="Y618" i="1"/>
  <c r="Y619" i="1"/>
  <c r="V620" i="1"/>
  <c r="Y620" i="1"/>
  <c r="O815" i="1"/>
  <c r="L815" i="1" s="1"/>
  <c r="Y815" i="1"/>
  <c r="V816" i="1"/>
  <c r="W816" i="1" s="1"/>
  <c r="Y816" i="1"/>
  <c r="O621" i="1"/>
  <c r="L621" i="1"/>
  <c r="Y621" i="1"/>
  <c r="V622" i="1"/>
  <c r="W622" i="1" s="1"/>
  <c r="Y622" i="1"/>
  <c r="Y623" i="1"/>
  <c r="V624" i="1"/>
  <c r="Y624" i="1"/>
  <c r="Y415" i="1"/>
  <c r="V416" i="1"/>
  <c r="W416" i="1" s="1"/>
  <c r="Y416" i="1"/>
  <c r="Y417" i="1"/>
  <c r="V418" i="1"/>
  <c r="W418" i="1" s="1"/>
  <c r="Y418" i="1"/>
  <c r="Y625" i="1"/>
  <c r="V626" i="1"/>
  <c r="Y626" i="1"/>
  <c r="Y627" i="1"/>
  <c r="V628" i="1"/>
  <c r="Y628" i="1"/>
  <c r="Y629" i="1"/>
  <c r="V630" i="1"/>
  <c r="Y630" i="1"/>
  <c r="O817" i="1"/>
  <c r="L817" i="1" s="1"/>
  <c r="Y817" i="1"/>
  <c r="V818" i="1"/>
  <c r="W818" i="1" s="1"/>
  <c r="Y818" i="1"/>
  <c r="Y631" i="1"/>
  <c r="V632" i="1"/>
  <c r="W632" i="1" s="1"/>
  <c r="Y632" i="1"/>
  <c r="O59" i="1"/>
  <c r="L59" i="1" s="1"/>
  <c r="Y59" i="1"/>
  <c r="V60" i="1"/>
  <c r="W60" i="1" s="1"/>
  <c r="Y60" i="1"/>
  <c r="O61" i="1"/>
  <c r="L61" i="1"/>
  <c r="Y61" i="1"/>
  <c r="V62" i="1"/>
  <c r="W62" i="1" s="1"/>
  <c r="Y62" i="1"/>
  <c r="O63" i="1"/>
  <c r="L63" i="1" s="1"/>
  <c r="Y63" i="1"/>
  <c r="V64" i="1"/>
  <c r="W64" i="1" s="1"/>
  <c r="Y64" i="1"/>
  <c r="Y633" i="1"/>
  <c r="V634" i="1"/>
  <c r="W634" i="1" s="1"/>
  <c r="Y634" i="1"/>
  <c r="Y635" i="1"/>
  <c r="V636" i="1"/>
  <c r="W636" i="1" s="1"/>
  <c r="Y636" i="1"/>
  <c r="Y819" i="1"/>
  <c r="V820" i="1"/>
  <c r="W820" i="1" s="1"/>
  <c r="Y820" i="1"/>
  <c r="Y637" i="1"/>
  <c r="V638" i="1"/>
  <c r="W638" i="1" s="1"/>
  <c r="Y638" i="1"/>
  <c r="Y639" i="1"/>
  <c r="V640" i="1"/>
  <c r="W640" i="1" s="1"/>
  <c r="Y640" i="1"/>
  <c r="O419" i="1"/>
  <c r="L419" i="1" s="1"/>
  <c r="Y419" i="1"/>
  <c r="V420" i="1"/>
  <c r="W420" i="1" s="1"/>
  <c r="Y420" i="1"/>
  <c r="Y641" i="1"/>
  <c r="V642" i="1"/>
  <c r="W642" i="1" s="1"/>
  <c r="Y642" i="1"/>
  <c r="O65" i="1"/>
  <c r="L65" i="1" s="1"/>
  <c r="Y65" i="1"/>
  <c r="V66" i="1"/>
  <c r="W66" i="1" s="1"/>
  <c r="Y66" i="1"/>
  <c r="O67" i="1"/>
  <c r="L67" i="1"/>
  <c r="Y67" i="1"/>
  <c r="V68" i="1"/>
  <c r="W68" i="1" s="1"/>
  <c r="Y68" i="1"/>
  <c r="O69" i="1"/>
  <c r="L69" i="1" s="1"/>
  <c r="Y69" i="1"/>
  <c r="V70" i="1"/>
  <c r="W70" i="1" s="1"/>
  <c r="Y70" i="1"/>
  <c r="Y643" i="1"/>
  <c r="V644" i="1"/>
  <c r="W644" i="1" s="1"/>
  <c r="Y644" i="1"/>
  <c r="Y645" i="1"/>
  <c r="V646" i="1"/>
  <c r="W646" i="1" s="1"/>
  <c r="Y646" i="1"/>
  <c r="O71" i="1"/>
  <c r="L71" i="1"/>
  <c r="Y71" i="1"/>
  <c r="V72" i="1"/>
  <c r="W72" i="1" s="1"/>
  <c r="Y72" i="1"/>
  <c r="Y647" i="1"/>
  <c r="V648" i="1"/>
  <c r="W648" i="1" s="1"/>
  <c r="Y648" i="1"/>
  <c r="Y649" i="1"/>
  <c r="V650" i="1"/>
  <c r="W650" i="1" s="1"/>
  <c r="Y650" i="1"/>
  <c r="Y73" i="1"/>
  <c r="V74" i="1"/>
  <c r="Y74" i="1"/>
  <c r="Y75" i="1"/>
  <c r="V76" i="1"/>
  <c r="Y76" i="1"/>
  <c r="O421" i="1"/>
  <c r="L421" i="1" s="1"/>
  <c r="Y421" i="1"/>
  <c r="V422" i="1"/>
  <c r="W422" i="1" s="1"/>
  <c r="Y422" i="1"/>
  <c r="O423" i="1"/>
  <c r="L423" i="1"/>
  <c r="Y423" i="1"/>
  <c r="V424" i="1"/>
  <c r="W424" i="1" s="1"/>
  <c r="Y424" i="1"/>
  <c r="Y77" i="1"/>
  <c r="V78" i="1"/>
  <c r="Y78" i="1"/>
  <c r="O79" i="1"/>
  <c r="L79" i="1" s="1"/>
  <c r="Y79" i="1"/>
  <c r="V80" i="1"/>
  <c r="W80" i="1"/>
  <c r="Y80" i="1"/>
  <c r="Y81" i="1"/>
  <c r="V82" i="1"/>
  <c r="W82" i="1"/>
  <c r="Y82" i="1"/>
  <c r="Y83" i="1"/>
  <c r="V84" i="1"/>
  <c r="W84" i="1"/>
  <c r="Y84" i="1"/>
  <c r="Y85" i="1"/>
  <c r="V86" i="1"/>
  <c r="Y86" i="1"/>
  <c r="Y87" i="1"/>
  <c r="V88" i="1"/>
  <c r="Y88" i="1"/>
  <c r="Y651" i="1"/>
  <c r="V652" i="1"/>
  <c r="W652" i="1"/>
  <c r="Y652" i="1"/>
  <c r="Y89" i="1"/>
  <c r="V90" i="1"/>
  <c r="W90" i="1"/>
  <c r="Y90" i="1"/>
  <c r="Y91" i="1"/>
  <c r="V92" i="1"/>
  <c r="Y92" i="1"/>
  <c r="Y93" i="1"/>
  <c r="V94" i="1"/>
  <c r="W94" i="1" s="1"/>
  <c r="Y94" i="1"/>
  <c r="Y95" i="1"/>
  <c r="V96" i="1"/>
  <c r="Y96" i="1"/>
  <c r="Y97" i="1"/>
  <c r="V98" i="1"/>
  <c r="Y98" i="1"/>
  <c r="Y99" i="1"/>
  <c r="V100" i="1"/>
  <c r="Y100" i="1"/>
  <c r="Y101" i="1"/>
  <c r="V102" i="1"/>
  <c r="Y102" i="1"/>
  <c r="Y103" i="1"/>
  <c r="V104" i="1"/>
  <c r="W104" i="1" s="1"/>
  <c r="Y104" i="1"/>
  <c r="Y105" i="1"/>
  <c r="V106" i="1"/>
  <c r="W106" i="1" s="1"/>
  <c r="Y106" i="1"/>
  <c r="Y107" i="1"/>
  <c r="V108" i="1"/>
  <c r="Y108" i="1"/>
  <c r="Y109" i="1"/>
  <c r="V110" i="1"/>
  <c r="W110" i="1" s="1"/>
  <c r="Y110" i="1"/>
  <c r="Y111" i="1"/>
  <c r="V112" i="1"/>
  <c r="Y112" i="1"/>
  <c r="Y113" i="1"/>
  <c r="V114" i="1"/>
  <c r="W114" i="1" s="1"/>
  <c r="Y114" i="1"/>
  <c r="Y115" i="1"/>
  <c r="V116" i="1"/>
  <c r="Y116" i="1"/>
  <c r="Y117" i="1"/>
  <c r="V118" i="1"/>
  <c r="W118" i="1"/>
  <c r="Y118" i="1"/>
  <c r="O119" i="1"/>
  <c r="L119" i="1" s="1"/>
  <c r="Y119" i="1"/>
  <c r="V120" i="1"/>
  <c r="W120" i="1" s="1"/>
  <c r="Y120" i="1"/>
  <c r="Y121" i="1"/>
  <c r="V122" i="1"/>
  <c r="Y122" i="1"/>
  <c r="Y123" i="1"/>
  <c r="V124" i="1"/>
  <c r="Y124" i="1"/>
  <c r="O821" i="1"/>
  <c r="L821" i="1" s="1"/>
  <c r="Y821" i="1"/>
  <c r="V822" i="1"/>
  <c r="W822" i="1"/>
  <c r="Y822" i="1"/>
  <c r="O823" i="1"/>
  <c r="L823" i="1" s="1"/>
  <c r="Y823" i="1"/>
  <c r="V824" i="1"/>
  <c r="W824" i="1" s="1"/>
  <c r="Y824" i="1"/>
  <c r="O825" i="1"/>
  <c r="L825" i="1" s="1"/>
  <c r="Y825" i="1"/>
  <c r="V826" i="1"/>
  <c r="W826" i="1"/>
  <c r="Y826" i="1"/>
  <c r="O827" i="1"/>
  <c r="L827" i="1" s="1"/>
  <c r="Y827" i="1"/>
  <c r="V828" i="1"/>
  <c r="W828" i="1" s="1"/>
  <c r="Y828" i="1"/>
  <c r="O425" i="1"/>
  <c r="L425" i="1" s="1"/>
  <c r="Y425" i="1"/>
  <c r="V426" i="1"/>
  <c r="W426" i="1"/>
  <c r="Y426" i="1"/>
  <c r="Y125" i="1"/>
  <c r="V126" i="1"/>
  <c r="W126" i="1"/>
  <c r="Y126" i="1"/>
  <c r="Y127" i="1"/>
  <c r="V128" i="1"/>
  <c r="W128" i="1"/>
  <c r="Y128" i="1"/>
  <c r="Y129" i="1"/>
  <c r="V130" i="1"/>
  <c r="W130" i="1"/>
  <c r="Y130" i="1"/>
  <c r="Y131" i="1"/>
  <c r="V132" i="1"/>
  <c r="W132" i="1"/>
  <c r="Y132" i="1"/>
  <c r="Y133" i="1"/>
  <c r="V134" i="1"/>
  <c r="W134" i="1"/>
  <c r="Y134" i="1"/>
  <c r="Y135" i="1"/>
  <c r="V136" i="1"/>
  <c r="W136" i="1"/>
  <c r="Y136" i="1"/>
  <c r="Y653" i="1"/>
  <c r="V654" i="1"/>
  <c r="W654" i="1"/>
  <c r="Y654" i="1"/>
  <c r="Y655" i="1"/>
  <c r="V656" i="1"/>
  <c r="W656" i="1"/>
  <c r="Y656" i="1"/>
  <c r="Y657" i="1"/>
  <c r="V658" i="1"/>
  <c r="W658" i="1"/>
  <c r="Y658" i="1"/>
  <c r="Y659" i="1"/>
  <c r="V660" i="1"/>
  <c r="W660" i="1"/>
  <c r="Y660" i="1"/>
  <c r="Y661" i="1"/>
  <c r="V662" i="1"/>
  <c r="W662" i="1"/>
  <c r="Y662" i="1"/>
  <c r="Y663" i="1"/>
  <c r="V664" i="1"/>
  <c r="W664" i="1"/>
  <c r="Y664" i="1"/>
  <c r="O427" i="1"/>
  <c r="L427" i="1" s="1"/>
  <c r="Y427" i="1"/>
  <c r="V428" i="1"/>
  <c r="W428" i="1" s="1"/>
  <c r="Y428" i="1"/>
  <c r="O137" i="1"/>
  <c r="L137" i="1" s="1"/>
  <c r="Y137" i="1"/>
  <c r="V138" i="1"/>
  <c r="W138" i="1"/>
  <c r="Y138" i="1"/>
  <c r="O139" i="1"/>
  <c r="L139" i="1" s="1"/>
  <c r="Y139" i="1"/>
  <c r="V140" i="1"/>
  <c r="W140" i="1" s="1"/>
  <c r="Y140" i="1"/>
  <c r="Y429" i="1"/>
  <c r="V430" i="1"/>
  <c r="Y430" i="1"/>
  <c r="Y141" i="1"/>
  <c r="V142" i="1"/>
  <c r="Y142" i="1"/>
  <c r="O829" i="1"/>
  <c r="L829" i="1" s="1"/>
  <c r="Y829" i="1"/>
  <c r="V830" i="1"/>
  <c r="W830" i="1"/>
  <c r="Y830" i="1"/>
  <c r="O831" i="1"/>
  <c r="L831" i="1" s="1"/>
  <c r="Y831" i="1"/>
  <c r="V832" i="1"/>
  <c r="W832" i="1" s="1"/>
  <c r="Y832" i="1"/>
  <c r="O431" i="1"/>
  <c r="L431" i="1" s="1"/>
  <c r="Y431" i="1"/>
  <c r="V432" i="1"/>
  <c r="W432" i="1"/>
  <c r="Y432" i="1"/>
  <c r="O433" i="1"/>
  <c r="L433" i="1" s="1"/>
  <c r="Y433" i="1"/>
  <c r="V434" i="1"/>
  <c r="W434" i="1" s="1"/>
  <c r="Y434" i="1"/>
  <c r="O435" i="1"/>
  <c r="L435" i="1" s="1"/>
  <c r="Y435" i="1"/>
  <c r="V436" i="1"/>
  <c r="W436" i="1"/>
  <c r="Y436" i="1"/>
  <c r="O143" i="1"/>
  <c r="L143" i="1" s="1"/>
  <c r="Y143" i="1"/>
  <c r="V144" i="1"/>
  <c r="W144" i="1" s="1"/>
  <c r="Y144" i="1"/>
  <c r="O437" i="1"/>
  <c r="L437" i="1" s="1"/>
  <c r="Y437" i="1"/>
  <c r="V438" i="1"/>
  <c r="W438" i="1"/>
  <c r="Y438" i="1"/>
  <c r="Y833" i="1"/>
  <c r="V834" i="1"/>
  <c r="W834" i="1"/>
  <c r="Y834" i="1"/>
  <c r="O439" i="1"/>
  <c r="L439" i="1" s="1"/>
  <c r="Y439" i="1"/>
  <c r="V440" i="1"/>
  <c r="W440" i="1" s="1"/>
  <c r="Y440" i="1"/>
  <c r="O441" i="1"/>
  <c r="L441" i="1" s="1"/>
  <c r="Y441" i="1"/>
  <c r="V442" i="1"/>
  <c r="W442" i="1"/>
  <c r="Y442" i="1"/>
  <c r="Y835" i="1"/>
  <c r="V836" i="1"/>
  <c r="W836" i="1"/>
  <c r="Y836" i="1"/>
  <c r="O443" i="1"/>
  <c r="L443" i="1" s="1"/>
  <c r="Y443" i="1"/>
  <c r="V444" i="1"/>
  <c r="W444" i="1" s="1"/>
  <c r="Y444" i="1"/>
  <c r="Y145" i="1"/>
  <c r="V146" i="1"/>
  <c r="Y146" i="1"/>
  <c r="O445" i="1"/>
  <c r="L445" i="1" s="1"/>
  <c r="Y445" i="1"/>
  <c r="V446" i="1"/>
  <c r="W446" i="1" s="1"/>
  <c r="Y446" i="1"/>
  <c r="O447" i="1"/>
  <c r="L447" i="1"/>
  <c r="Y447" i="1"/>
  <c r="V448" i="1"/>
  <c r="W448" i="1" s="1"/>
  <c r="Y448" i="1"/>
  <c r="Y837" i="1"/>
  <c r="V838" i="1"/>
  <c r="W838" i="1" s="1"/>
  <c r="Y838" i="1"/>
  <c r="Y449" i="1"/>
  <c r="V450" i="1"/>
  <c r="Y450" i="1"/>
  <c r="Y839" i="1"/>
  <c r="V840" i="1"/>
  <c r="W840" i="1"/>
  <c r="Y840" i="1"/>
  <c r="Y841" i="1"/>
  <c r="V842" i="1"/>
  <c r="W842" i="1"/>
  <c r="Y842" i="1"/>
  <c r="Y843" i="1"/>
  <c r="V844" i="1"/>
  <c r="W844" i="1"/>
  <c r="Y844" i="1"/>
  <c r="O451" i="1"/>
  <c r="L451" i="1" s="1"/>
  <c r="Y451" i="1"/>
  <c r="V452" i="1"/>
  <c r="W452" i="1" s="1"/>
  <c r="Y452" i="1"/>
  <c r="O453" i="1"/>
  <c r="L453" i="1" s="1"/>
  <c r="Y453" i="1"/>
  <c r="V454" i="1"/>
  <c r="W454" i="1"/>
  <c r="Y454" i="1"/>
  <c r="O455" i="1"/>
  <c r="L455" i="1" s="1"/>
  <c r="Y455" i="1"/>
  <c r="V456" i="1"/>
  <c r="W456" i="1" s="1"/>
  <c r="Y456" i="1"/>
  <c r="Y845" i="1"/>
  <c r="V846" i="1"/>
  <c r="W846" i="1" s="1"/>
  <c r="Y846" i="1"/>
  <c r="Y847" i="1"/>
  <c r="V848" i="1"/>
  <c r="W848" i="1" s="1"/>
  <c r="Y848" i="1"/>
  <c r="Y457" i="1"/>
  <c r="V458" i="1"/>
  <c r="Y458" i="1"/>
  <c r="Y849" i="1"/>
  <c r="V850" i="1"/>
  <c r="W850" i="1" s="1"/>
  <c r="Y850" i="1"/>
  <c r="Y851" i="1"/>
  <c r="V852" i="1"/>
  <c r="W852" i="1" s="1"/>
  <c r="Y852" i="1"/>
  <c r="O459" i="1"/>
  <c r="L459" i="1" s="1"/>
  <c r="Y459" i="1"/>
  <c r="V460" i="1"/>
  <c r="W460" i="1" s="1"/>
  <c r="Y460" i="1"/>
  <c r="Y853" i="1"/>
  <c r="V854" i="1"/>
  <c r="W854" i="1" s="1"/>
  <c r="Y854" i="1"/>
  <c r="Y855" i="1"/>
  <c r="V856" i="1"/>
  <c r="W856" i="1" s="1"/>
  <c r="Y856" i="1"/>
  <c r="O461" i="1"/>
  <c r="L461" i="1"/>
  <c r="Y461" i="1"/>
  <c r="V462" i="1"/>
  <c r="W462" i="1" s="1"/>
  <c r="Y462" i="1"/>
  <c r="O665" i="1"/>
  <c r="L665" i="1" s="1"/>
  <c r="Y665" i="1"/>
  <c r="V666" i="1"/>
  <c r="W666" i="1" s="1"/>
  <c r="Y666" i="1"/>
  <c r="O147" i="1"/>
  <c r="L147" i="1"/>
  <c r="Y147" i="1"/>
  <c r="V148" i="1"/>
  <c r="W148" i="1" s="1"/>
  <c r="Y148" i="1"/>
  <c r="O149" i="1"/>
  <c r="L149" i="1" s="1"/>
  <c r="Y149" i="1"/>
  <c r="V150" i="1"/>
  <c r="W150" i="1" s="1"/>
  <c r="Y150" i="1"/>
  <c r="Y857" i="1"/>
  <c r="V858" i="1"/>
  <c r="W858" i="1" s="1"/>
  <c r="Y858" i="1"/>
  <c r="O151" i="1"/>
  <c r="L151" i="1" s="1"/>
  <c r="Y151" i="1"/>
  <c r="V152" i="1"/>
  <c r="W152" i="1" s="1"/>
  <c r="Y152" i="1"/>
  <c r="Y859" i="1"/>
  <c r="V860" i="1"/>
  <c r="W860" i="1" s="1"/>
  <c r="Y860" i="1"/>
  <c r="Y861" i="1"/>
  <c r="V862" i="1"/>
  <c r="W862" i="1" s="1"/>
  <c r="Y862" i="1"/>
  <c r="Y153" i="1"/>
  <c r="V154" i="1"/>
  <c r="W154" i="1" s="1"/>
  <c r="Y154" i="1"/>
  <c r="Y155" i="1"/>
  <c r="V156" i="1"/>
  <c r="W156" i="1" s="1"/>
  <c r="Y156" i="1"/>
  <c r="O157" i="1"/>
  <c r="L157" i="1"/>
  <c r="Y157" i="1"/>
  <c r="V158" i="1"/>
  <c r="W158" i="1" s="1"/>
  <c r="Y158" i="1"/>
  <c r="Y667" i="1"/>
  <c r="V668" i="1"/>
  <c r="Y668" i="1"/>
  <c r="O159" i="1"/>
  <c r="L159" i="1" s="1"/>
  <c r="Y159" i="1"/>
  <c r="V160" i="1"/>
  <c r="W160" i="1"/>
  <c r="Y160" i="1"/>
  <c r="O161" i="1"/>
  <c r="L161" i="1" s="1"/>
  <c r="Y161" i="1"/>
  <c r="V162" i="1"/>
  <c r="W162" i="1" s="1"/>
  <c r="Y162" i="1"/>
  <c r="O163" i="1"/>
  <c r="L163" i="1" s="1"/>
  <c r="Y163" i="1"/>
  <c r="V164" i="1"/>
  <c r="W164" i="1"/>
  <c r="Y164" i="1"/>
  <c r="O165" i="1"/>
  <c r="L165" i="1" s="1"/>
  <c r="Y165" i="1"/>
  <c r="V166" i="1"/>
  <c r="W166" i="1" s="1"/>
  <c r="Y166" i="1"/>
  <c r="O167" i="1"/>
  <c r="L167" i="1" s="1"/>
  <c r="Y167" i="1"/>
  <c r="V168" i="1"/>
  <c r="W168" i="1"/>
  <c r="Y168" i="1"/>
  <c r="O169" i="1"/>
  <c r="L169" i="1" s="1"/>
  <c r="Y169" i="1"/>
  <c r="V170" i="1"/>
  <c r="W170" i="1" s="1"/>
  <c r="Y170" i="1"/>
  <c r="O463" i="1"/>
  <c r="L463" i="1" s="1"/>
  <c r="Y463" i="1"/>
  <c r="V464" i="1"/>
  <c r="W464" i="1"/>
  <c r="Y464" i="1"/>
  <c r="O465" i="1"/>
  <c r="L465" i="1" s="1"/>
  <c r="Y465" i="1"/>
  <c r="V466" i="1"/>
  <c r="W466" i="1" s="1"/>
  <c r="Y466" i="1"/>
  <c r="O467" i="1"/>
  <c r="L467" i="1" s="1"/>
  <c r="Y467" i="1"/>
  <c r="V468" i="1"/>
  <c r="W468" i="1"/>
  <c r="Y468" i="1"/>
  <c r="O469" i="1"/>
  <c r="L469" i="1" s="1"/>
  <c r="Y469" i="1"/>
  <c r="V470" i="1"/>
  <c r="W470" i="1" s="1"/>
  <c r="Y470" i="1"/>
  <c r="O471" i="1"/>
  <c r="L471" i="1" s="1"/>
  <c r="Y471" i="1"/>
  <c r="V472" i="1"/>
  <c r="W472" i="1"/>
  <c r="Y472" i="1"/>
  <c r="O473" i="1"/>
  <c r="L473" i="1" s="1"/>
  <c r="Y473" i="1"/>
  <c r="V474" i="1"/>
  <c r="W474" i="1" s="1"/>
  <c r="Y474" i="1"/>
  <c r="O475" i="1"/>
  <c r="L475" i="1" s="1"/>
  <c r="Y475" i="1"/>
  <c r="V476" i="1"/>
  <c r="W476" i="1"/>
  <c r="Y476" i="1"/>
  <c r="O477" i="1"/>
  <c r="L477" i="1" s="1"/>
  <c r="Y477" i="1"/>
  <c r="V478" i="1"/>
  <c r="W478" i="1" s="1"/>
  <c r="Y478" i="1"/>
  <c r="O479" i="1"/>
  <c r="L479" i="1" s="1"/>
  <c r="Y479" i="1"/>
  <c r="V480" i="1"/>
  <c r="W480" i="1"/>
  <c r="Y480" i="1"/>
  <c r="O481" i="1"/>
  <c r="L481" i="1" s="1"/>
  <c r="Y481" i="1"/>
  <c r="V482" i="1"/>
  <c r="W482" i="1" s="1"/>
  <c r="Y482" i="1"/>
  <c r="O669" i="1"/>
  <c r="L669" i="1" s="1"/>
  <c r="Y669" i="1"/>
  <c r="V670" i="1"/>
  <c r="W670" i="1"/>
  <c r="Y670" i="1"/>
  <c r="O671" i="1"/>
  <c r="L671" i="1" s="1"/>
  <c r="Y671" i="1"/>
  <c r="V672" i="1"/>
  <c r="W672" i="1" s="1"/>
  <c r="Y672" i="1"/>
  <c r="O673" i="1"/>
  <c r="L673" i="1" s="1"/>
  <c r="Y673" i="1"/>
  <c r="V674" i="1"/>
  <c r="W674" i="1"/>
  <c r="Y674" i="1"/>
  <c r="O675" i="1"/>
  <c r="L675" i="1" s="1"/>
  <c r="Y675" i="1"/>
  <c r="V676" i="1"/>
  <c r="W676" i="1" s="1"/>
  <c r="Y676" i="1"/>
  <c r="O677" i="1"/>
  <c r="L677" i="1" s="1"/>
  <c r="Y677" i="1"/>
  <c r="V678" i="1"/>
  <c r="W678" i="1"/>
  <c r="Y678" i="1"/>
  <c r="Y863" i="1"/>
  <c r="V864" i="1"/>
  <c r="W864" i="1"/>
  <c r="Y864" i="1"/>
  <c r="Y171" i="1"/>
  <c r="V172" i="1"/>
  <c r="W172" i="1"/>
  <c r="Y172" i="1"/>
  <c r="O679" i="1"/>
  <c r="L679" i="1" s="1"/>
  <c r="Y679" i="1"/>
  <c r="V680" i="1"/>
  <c r="W680" i="1" s="1"/>
  <c r="Y680" i="1"/>
  <c r="O681" i="1"/>
  <c r="L681" i="1" s="1"/>
  <c r="Y681" i="1"/>
  <c r="V682" i="1"/>
  <c r="W682" i="1"/>
  <c r="Y682" i="1"/>
  <c r="O865" i="1"/>
  <c r="L865" i="1" s="1"/>
  <c r="Y865" i="1"/>
  <c r="V866" i="1"/>
  <c r="W866" i="1" s="1"/>
  <c r="Y866" i="1"/>
  <c r="O173" i="1"/>
  <c r="L173" i="1" s="1"/>
  <c r="Y173" i="1"/>
  <c r="V174" i="1"/>
  <c r="W174" i="1"/>
  <c r="Y174" i="1"/>
  <c r="O175" i="1"/>
  <c r="L175" i="1" s="1"/>
  <c r="Y175" i="1"/>
  <c r="V176" i="1"/>
  <c r="W176" i="1" s="1"/>
  <c r="Y176" i="1"/>
  <c r="O867" i="1"/>
  <c r="L867" i="1" s="1"/>
  <c r="Y867" i="1"/>
  <c r="V868" i="1"/>
  <c r="W868" i="1"/>
  <c r="Y868" i="1"/>
  <c r="Y483" i="1"/>
  <c r="V484" i="1"/>
  <c r="Y484" i="1"/>
  <c r="O869" i="1"/>
  <c r="L869" i="1"/>
  <c r="Y869" i="1"/>
  <c r="V870" i="1"/>
  <c r="W870" i="1" s="1"/>
  <c r="Y870" i="1"/>
  <c r="O871" i="1"/>
  <c r="L871" i="1" s="1"/>
  <c r="Y871" i="1"/>
  <c r="V872" i="1"/>
  <c r="W872" i="1" s="1"/>
  <c r="Y872" i="1"/>
  <c r="O873" i="1"/>
  <c r="L873" i="1"/>
  <c r="Y873" i="1"/>
  <c r="V874" i="1"/>
  <c r="W874" i="1" s="1"/>
  <c r="Y874" i="1"/>
  <c r="O875" i="1"/>
  <c r="L875" i="1" s="1"/>
  <c r="Y875" i="1"/>
  <c r="V876" i="1"/>
  <c r="W876" i="1" s="1"/>
  <c r="Y876" i="1"/>
  <c r="Y485" i="1"/>
  <c r="V486" i="1"/>
  <c r="Y486" i="1"/>
  <c r="Y487" i="1"/>
  <c r="V488" i="1"/>
  <c r="Y488" i="1"/>
  <c r="Y489" i="1"/>
  <c r="V490" i="1"/>
  <c r="Y490" i="1"/>
  <c r="Y491" i="1"/>
  <c r="V492" i="1"/>
  <c r="Y492" i="1"/>
  <c r="O877" i="1"/>
  <c r="L877" i="1"/>
  <c r="Y877" i="1"/>
  <c r="V878" i="1"/>
  <c r="W878" i="1" s="1"/>
  <c r="Y878" i="1"/>
  <c r="O879" i="1"/>
  <c r="L879" i="1" s="1"/>
  <c r="Y879" i="1"/>
  <c r="V880" i="1"/>
  <c r="W880" i="1" s="1"/>
  <c r="Y880" i="1"/>
  <c r="Y493" i="1"/>
  <c r="V494" i="1"/>
  <c r="Y494" i="1"/>
  <c r="Y495" i="1"/>
  <c r="V496" i="1"/>
  <c r="Y496" i="1"/>
  <c r="O881" i="1"/>
  <c r="L881" i="1"/>
  <c r="Y881" i="1"/>
  <c r="V882" i="1"/>
  <c r="W882" i="1" s="1"/>
  <c r="Y882" i="1"/>
  <c r="O883" i="1"/>
  <c r="L883" i="1" s="1"/>
  <c r="Y883" i="1"/>
  <c r="V884" i="1"/>
  <c r="W884" i="1" s="1"/>
  <c r="Y884" i="1"/>
  <c r="Y177" i="1"/>
  <c r="V178" i="1"/>
  <c r="W178" i="1" s="1"/>
  <c r="Y178" i="1"/>
  <c r="O885" i="1"/>
  <c r="L885" i="1" s="1"/>
  <c r="Y885" i="1"/>
  <c r="V886" i="1"/>
  <c r="W886" i="1" s="1"/>
  <c r="Y886" i="1"/>
  <c r="O887" i="1"/>
  <c r="L887" i="1"/>
  <c r="Y887" i="1"/>
  <c r="V888" i="1"/>
  <c r="W888" i="1" s="1"/>
  <c r="Y888" i="1"/>
  <c r="O889" i="1"/>
  <c r="L889" i="1" s="1"/>
  <c r="Y889" i="1"/>
  <c r="V890" i="1"/>
  <c r="W890" i="1" s="1"/>
  <c r="Y890" i="1"/>
  <c r="O891" i="1"/>
  <c r="L891" i="1"/>
  <c r="Y891" i="1"/>
  <c r="V892" i="1"/>
  <c r="W892" i="1" s="1"/>
  <c r="Y892" i="1"/>
  <c r="Y497" i="1"/>
  <c r="V498" i="1"/>
  <c r="Y498" i="1"/>
  <c r="Y683" i="1"/>
  <c r="V684" i="1"/>
  <c r="W684" i="1" s="1"/>
  <c r="Y684" i="1"/>
  <c r="O685" i="1"/>
  <c r="L685" i="1" s="1"/>
  <c r="Y685" i="1"/>
  <c r="V686" i="1"/>
  <c r="W686" i="1"/>
  <c r="Y686" i="1"/>
  <c r="Y179" i="1"/>
  <c r="V180" i="1"/>
  <c r="W180" i="1"/>
  <c r="Y180" i="1"/>
  <c r="Y181" i="1"/>
  <c r="V182" i="1"/>
  <c r="W182" i="1"/>
  <c r="Y182" i="1"/>
  <c r="O499" i="1"/>
  <c r="L499" i="1" s="1"/>
  <c r="Y499" i="1"/>
  <c r="V500" i="1"/>
  <c r="W500" i="1" s="1"/>
  <c r="Y500" i="1"/>
  <c r="O501" i="1"/>
  <c r="L501" i="1" s="1"/>
  <c r="Y501" i="1"/>
  <c r="V502" i="1"/>
  <c r="W502" i="1"/>
  <c r="Y502" i="1"/>
  <c r="O183" i="1"/>
  <c r="L183" i="1" s="1"/>
  <c r="Y183" i="1"/>
  <c r="V184" i="1"/>
  <c r="W184" i="1" s="1"/>
  <c r="Y184" i="1"/>
  <c r="Y185" i="1"/>
  <c r="V186" i="1"/>
  <c r="W186" i="1" s="1"/>
  <c r="Y186" i="1"/>
  <c r="Y503" i="1"/>
  <c r="V504" i="1"/>
  <c r="Y504" i="1"/>
  <c r="Y187" i="1"/>
  <c r="V188" i="1"/>
  <c r="W188" i="1" s="1"/>
  <c r="Y188" i="1"/>
  <c r="Y505" i="1"/>
  <c r="V506" i="1"/>
  <c r="W506" i="1" s="1"/>
  <c r="Y506" i="1"/>
  <c r="Y687" i="1"/>
  <c r="V688" i="1"/>
  <c r="W688" i="1" s="1"/>
  <c r="Y688" i="1"/>
  <c r="O189" i="1"/>
  <c r="L189" i="1"/>
  <c r="Y189" i="1"/>
  <c r="V190" i="1"/>
  <c r="W190" i="1" s="1"/>
  <c r="Y190" i="1"/>
  <c r="O191" i="1"/>
  <c r="L191" i="1" s="1"/>
  <c r="Y191" i="1"/>
  <c r="V192" i="1"/>
  <c r="W192" i="1" s="1"/>
  <c r="Y192" i="1"/>
  <c r="O193" i="1"/>
  <c r="L193" i="1"/>
  <c r="Y193" i="1"/>
  <c r="V194" i="1"/>
  <c r="W194" i="1" s="1"/>
  <c r="Y194" i="1"/>
  <c r="O195" i="1"/>
  <c r="L195" i="1" s="1"/>
  <c r="Y195" i="1"/>
  <c r="V196" i="1"/>
  <c r="W196" i="1" s="1"/>
  <c r="Y196" i="1"/>
  <c r="Y197" i="1"/>
  <c r="V198" i="1"/>
  <c r="W198" i="1" s="1"/>
  <c r="Y198" i="1"/>
  <c r="O507" i="1"/>
  <c r="L507" i="1" s="1"/>
  <c r="Y507" i="1"/>
  <c r="V508" i="1"/>
  <c r="W508" i="1" s="1"/>
  <c r="Y508" i="1"/>
  <c r="Y509" i="1"/>
  <c r="V510" i="1"/>
  <c r="W510" i="1" s="1"/>
  <c r="Y510" i="1"/>
  <c r="Y199" i="1"/>
  <c r="V200" i="1"/>
  <c r="W200" i="1" s="1"/>
  <c r="Y200" i="1"/>
  <c r="O201" i="1"/>
  <c r="L201" i="1"/>
  <c r="Y201" i="1"/>
  <c r="V202" i="1"/>
  <c r="W202" i="1" s="1"/>
  <c r="Y202" i="1"/>
  <c r="Y689" i="1"/>
  <c r="V690" i="1"/>
  <c r="W690" i="1" s="1"/>
  <c r="Y690" i="1"/>
  <c r="Y203" i="1"/>
  <c r="V204" i="1"/>
  <c r="W204" i="1" s="1"/>
  <c r="Y204" i="1"/>
  <c r="O691" i="1"/>
  <c r="L691" i="1" s="1"/>
  <c r="Y691" i="1"/>
  <c r="V692" i="1"/>
  <c r="W692" i="1" s="1"/>
  <c r="Y692" i="1"/>
  <c r="O693" i="1"/>
  <c r="L693" i="1"/>
  <c r="Y693" i="1"/>
  <c r="V694" i="1"/>
  <c r="W694" i="1" s="1"/>
  <c r="Y694" i="1"/>
  <c r="O511" i="1"/>
  <c r="L511" i="1" s="1"/>
  <c r="Y511" i="1"/>
  <c r="V512" i="1"/>
  <c r="W512" i="1" s="1"/>
  <c r="Y512" i="1"/>
  <c r="Y893" i="1"/>
  <c r="V894" i="1"/>
  <c r="W894" i="1" s="1"/>
  <c r="Y894" i="1"/>
  <c r="Y895" i="1"/>
  <c r="V896" i="1"/>
  <c r="W896" i="1" s="1"/>
  <c r="Y896" i="1"/>
  <c r="O205" i="1"/>
  <c r="L205" i="1"/>
  <c r="Y205" i="1"/>
  <c r="V206" i="1"/>
  <c r="W206" i="1" s="1"/>
  <c r="Y206" i="1"/>
  <c r="O207" i="1"/>
  <c r="L207" i="1" s="1"/>
  <c r="Y207" i="1"/>
  <c r="V208" i="1"/>
  <c r="W208" i="1" s="1"/>
  <c r="Y208" i="1"/>
  <c r="O209" i="1"/>
  <c r="L209" i="1"/>
  <c r="Y209" i="1"/>
  <c r="V210" i="1"/>
  <c r="W210" i="1" s="1"/>
  <c r="Y210" i="1"/>
  <c r="O211" i="1"/>
  <c r="L211" i="1" s="1"/>
  <c r="Y211" i="1"/>
  <c r="V212" i="1"/>
  <c r="W212" i="1" s="1"/>
  <c r="Y212" i="1"/>
  <c r="O213" i="1"/>
  <c r="L213" i="1"/>
  <c r="Y213" i="1"/>
  <c r="V214" i="1"/>
  <c r="W214" i="1" s="1"/>
  <c r="Y214" i="1"/>
  <c r="O215" i="1"/>
  <c r="L215" i="1" s="1"/>
  <c r="Y215" i="1"/>
  <c r="V216" i="1"/>
  <c r="W216" i="1" s="1"/>
  <c r="Y216" i="1"/>
  <c r="Y897" i="1"/>
  <c r="V898" i="1"/>
  <c r="W898" i="1" s="1"/>
  <c r="Y898" i="1"/>
  <c r="O513" i="1"/>
  <c r="L513" i="1" s="1"/>
  <c r="Y513" i="1"/>
  <c r="V514" i="1"/>
  <c r="W514" i="1" s="1"/>
  <c r="Y514" i="1"/>
  <c r="O515" i="1"/>
  <c r="L515" i="1"/>
  <c r="Y515" i="1"/>
  <c r="V516" i="1"/>
  <c r="W516" i="1" s="1"/>
  <c r="Y516" i="1"/>
  <c r="Y899" i="1"/>
  <c r="V900" i="1"/>
  <c r="W900" i="1" s="1"/>
  <c r="Y900" i="1"/>
  <c r="O695" i="1"/>
  <c r="L695" i="1"/>
  <c r="Y695" i="1"/>
  <c r="V696" i="1"/>
  <c r="W696" i="1" s="1"/>
  <c r="Y696" i="1"/>
  <c r="O697" i="1"/>
  <c r="L697" i="1" s="1"/>
  <c r="Y697" i="1"/>
  <c r="V698" i="1"/>
  <c r="W698" i="1" s="1"/>
  <c r="Y698" i="1"/>
  <c r="O699" i="1"/>
  <c r="L699" i="1"/>
  <c r="Y699" i="1"/>
  <c r="V700" i="1"/>
  <c r="W700" i="1" s="1"/>
  <c r="Y700" i="1"/>
  <c r="Y217" i="1"/>
  <c r="V218" i="1"/>
  <c r="W218" i="1" s="1"/>
  <c r="Y218" i="1"/>
  <c r="O701" i="1"/>
  <c r="L701" i="1"/>
  <c r="Y701" i="1"/>
  <c r="V702" i="1"/>
  <c r="W702" i="1" s="1"/>
  <c r="Y702" i="1"/>
  <c r="O703" i="1"/>
  <c r="L703" i="1" s="1"/>
  <c r="Y703" i="1"/>
  <c r="V704" i="1"/>
  <c r="W704" i="1" s="1"/>
  <c r="Y704" i="1"/>
  <c r="O705" i="1"/>
  <c r="L705" i="1"/>
  <c r="Y705" i="1"/>
  <c r="V706" i="1"/>
  <c r="W706" i="1" s="1"/>
  <c r="Y706" i="1"/>
  <c r="O707" i="1"/>
  <c r="L707" i="1" s="1"/>
  <c r="Y707" i="1"/>
  <c r="V708" i="1"/>
  <c r="W708" i="1" s="1"/>
  <c r="Y708" i="1"/>
  <c r="O709" i="1"/>
  <c r="L709" i="1"/>
  <c r="Y709" i="1"/>
  <c r="V710" i="1"/>
  <c r="W710" i="1" s="1"/>
  <c r="Y710" i="1"/>
  <c r="O517" i="1"/>
  <c r="L517" i="1" s="1"/>
  <c r="Y517" i="1"/>
  <c r="V518" i="1"/>
  <c r="W518" i="1" s="1"/>
  <c r="Y518" i="1"/>
  <c r="O219" i="1"/>
  <c r="L219" i="1"/>
  <c r="Y219" i="1"/>
  <c r="V220" i="1"/>
  <c r="W220" i="1" s="1"/>
  <c r="Y220" i="1"/>
  <c r="O519" i="1"/>
  <c r="L519" i="1" s="1"/>
  <c r="Y519" i="1"/>
  <c r="V520" i="1"/>
  <c r="W520" i="1" s="1"/>
  <c r="Y520" i="1"/>
  <c r="O221" i="1"/>
  <c r="L221" i="1"/>
  <c r="Y221" i="1"/>
  <c r="V222" i="1"/>
  <c r="W222" i="1" s="1"/>
  <c r="Y222" i="1"/>
  <c r="O223" i="1"/>
  <c r="L223" i="1" s="1"/>
  <c r="Y223" i="1"/>
  <c r="V224" i="1"/>
  <c r="W224" i="1" s="1"/>
  <c r="Y224" i="1"/>
  <c r="O521" i="1"/>
  <c r="L521" i="1"/>
  <c r="Y521" i="1"/>
  <c r="V522" i="1"/>
  <c r="W522" i="1" s="1"/>
  <c r="Y522" i="1"/>
  <c r="Y711" i="1"/>
  <c r="V712" i="1"/>
  <c r="Y712" i="1"/>
  <c r="O225" i="1"/>
  <c r="L225" i="1" s="1"/>
  <c r="Y225" i="1"/>
  <c r="V226" i="1"/>
  <c r="W226" i="1"/>
  <c r="Y226" i="1"/>
  <c r="Y713" i="1"/>
  <c r="V714" i="1"/>
  <c r="W714" i="1"/>
  <c r="Y714" i="1"/>
  <c r="Y523" i="1"/>
  <c r="V524" i="1"/>
  <c r="W524" i="1"/>
  <c r="Y524" i="1"/>
  <c r="Y227" i="1"/>
  <c r="V228" i="1"/>
  <c r="W228" i="1"/>
  <c r="Y228" i="1"/>
  <c r="Y229" i="1"/>
  <c r="V230" i="1"/>
  <c r="Y230" i="1"/>
  <c r="Y715" i="1"/>
  <c r="V716" i="1"/>
  <c r="W716" i="1" s="1"/>
  <c r="Y716" i="1"/>
  <c r="Y525" i="1"/>
  <c r="V526" i="1"/>
  <c r="Y526" i="1"/>
  <c r="Y527" i="1"/>
  <c r="V528" i="1"/>
  <c r="Y528" i="1"/>
  <c r="Y717" i="1"/>
  <c r="V718" i="1"/>
  <c r="W718" i="1" s="1"/>
  <c r="Y718" i="1"/>
  <c r="O529" i="1"/>
  <c r="L529" i="1"/>
  <c r="Y529" i="1"/>
  <c r="V530" i="1"/>
  <c r="W530" i="1" s="1"/>
  <c r="Y530" i="1"/>
  <c r="Y719" i="1"/>
  <c r="V720" i="1"/>
  <c r="W720" i="1" s="1"/>
  <c r="Y720" i="1"/>
  <c r="Y721" i="1"/>
  <c r="V722" i="1"/>
  <c r="W722" i="1" s="1"/>
  <c r="Y722" i="1"/>
  <c r="Y723" i="1"/>
  <c r="V724" i="1"/>
  <c r="W724" i="1" s="1"/>
  <c r="Y724" i="1"/>
  <c r="Y725" i="1"/>
  <c r="V726" i="1"/>
  <c r="W726" i="1" s="1"/>
  <c r="Y726" i="1"/>
  <c r="O231" i="1"/>
  <c r="L231" i="1" s="1"/>
  <c r="Y231" i="1"/>
  <c r="V232" i="1"/>
  <c r="W232" i="1" s="1"/>
  <c r="Y232" i="1"/>
  <c r="O727" i="1"/>
  <c r="L727" i="1"/>
  <c r="Y727" i="1"/>
  <c r="V728" i="1"/>
  <c r="W728" i="1" s="1"/>
  <c r="Y728" i="1"/>
  <c r="O729" i="1"/>
  <c r="L729" i="1" s="1"/>
  <c r="Y729" i="1"/>
  <c r="V730" i="1"/>
  <c r="W730" i="1" s="1"/>
  <c r="Y730" i="1"/>
  <c r="O233" i="1"/>
  <c r="L233" i="1"/>
  <c r="Y233" i="1"/>
  <c r="V234" i="1"/>
  <c r="W234" i="1" s="1"/>
  <c r="Y234" i="1"/>
  <c r="O731" i="1"/>
  <c r="L731" i="1" s="1"/>
  <c r="Y731" i="1"/>
  <c r="V732" i="1"/>
  <c r="W732" i="1" s="1"/>
  <c r="Y732" i="1"/>
  <c r="O733" i="1"/>
  <c r="L733" i="1"/>
  <c r="Y733" i="1"/>
  <c r="V734" i="1"/>
  <c r="W734" i="1" s="1"/>
  <c r="Y734" i="1"/>
  <c r="O735" i="1"/>
  <c r="L735" i="1" s="1"/>
  <c r="Y735" i="1"/>
  <c r="V736" i="1"/>
  <c r="W736" i="1" s="1"/>
  <c r="Y736" i="1"/>
  <c r="Y901" i="1"/>
  <c r="V902" i="1"/>
  <c r="W902" i="1" s="1"/>
  <c r="Y902" i="1"/>
  <c r="O235" i="1"/>
  <c r="L235" i="1" s="1"/>
  <c r="Y235" i="1"/>
  <c r="V236" i="1"/>
  <c r="W236" i="1" s="1"/>
  <c r="Y236" i="1"/>
  <c r="Y237" i="1"/>
  <c r="V238" i="1"/>
  <c r="Y238" i="1"/>
  <c r="Y239" i="1"/>
  <c r="V240" i="1"/>
  <c r="Y240" i="1"/>
  <c r="Y241" i="1"/>
  <c r="V242" i="1"/>
  <c r="Y242" i="1"/>
  <c r="Y243" i="1"/>
  <c r="V244" i="1"/>
  <c r="Y244" i="1"/>
  <c r="Y245" i="1"/>
  <c r="V246" i="1"/>
  <c r="Y246" i="1"/>
  <c r="O247" i="1"/>
  <c r="L247" i="1" s="1"/>
  <c r="Y247" i="1"/>
  <c r="V248" i="1"/>
  <c r="W248" i="1" s="1"/>
  <c r="Y248" i="1"/>
  <c r="O249" i="1"/>
  <c r="L249" i="1" s="1"/>
  <c r="Y249" i="1"/>
  <c r="V250" i="1"/>
  <c r="W250" i="1"/>
  <c r="Y250" i="1"/>
  <c r="O251" i="1"/>
  <c r="L251" i="1" s="1"/>
  <c r="Y251" i="1"/>
  <c r="V252" i="1"/>
  <c r="W252" i="1" s="1"/>
  <c r="Y252" i="1"/>
  <c r="O253" i="1"/>
  <c r="L253" i="1" s="1"/>
  <c r="Y253" i="1"/>
  <c r="V254" i="1"/>
  <c r="W254" i="1"/>
  <c r="Y254" i="1"/>
  <c r="O255" i="1"/>
  <c r="L255" i="1" s="1"/>
  <c r="Y255" i="1"/>
  <c r="V256" i="1"/>
  <c r="W256" i="1" s="1"/>
  <c r="Y256" i="1"/>
  <c r="O257" i="1"/>
  <c r="L257" i="1" s="1"/>
  <c r="Y257" i="1"/>
  <c r="V258" i="1"/>
  <c r="W258" i="1"/>
  <c r="Y258" i="1"/>
  <c r="O259" i="1"/>
  <c r="L259" i="1" s="1"/>
  <c r="Y259" i="1"/>
  <c r="V260" i="1"/>
  <c r="W260" i="1" s="1"/>
  <c r="Y260" i="1"/>
  <c r="O261" i="1"/>
  <c r="L261" i="1" s="1"/>
  <c r="Y261" i="1"/>
  <c r="V262" i="1"/>
  <c r="W262" i="1"/>
  <c r="Y262" i="1"/>
  <c r="O263" i="1"/>
  <c r="L263" i="1" s="1"/>
  <c r="Y263" i="1"/>
  <c r="V264" i="1"/>
  <c r="W264" i="1" s="1"/>
  <c r="Y264" i="1"/>
  <c r="O903" i="1"/>
  <c r="L903" i="1" s="1"/>
  <c r="Y903" i="1"/>
  <c r="V904" i="1"/>
  <c r="W904" i="1"/>
  <c r="Y904" i="1"/>
  <c r="O265" i="1"/>
  <c r="L265" i="1" s="1"/>
  <c r="Y265" i="1"/>
  <c r="V266" i="1"/>
  <c r="W266" i="1" s="1"/>
  <c r="Y266" i="1"/>
  <c r="O905" i="1"/>
  <c r="L905" i="1" s="1"/>
  <c r="Y905" i="1"/>
  <c r="V906" i="1"/>
  <c r="W906" i="1"/>
  <c r="Y906" i="1"/>
  <c r="O267" i="1"/>
  <c r="L267" i="1" s="1"/>
  <c r="Y267" i="1"/>
  <c r="V268" i="1"/>
  <c r="W268" i="1" s="1"/>
  <c r="Y268" i="1"/>
  <c r="O269" i="1"/>
  <c r="L269" i="1" s="1"/>
  <c r="Y269" i="1"/>
  <c r="V270" i="1"/>
  <c r="W270" i="1"/>
  <c r="Y270" i="1"/>
  <c r="O271" i="1"/>
  <c r="L271" i="1" s="1"/>
  <c r="Y271" i="1"/>
  <c r="V272" i="1"/>
  <c r="W272" i="1" s="1"/>
  <c r="Y272" i="1"/>
  <c r="O273" i="1"/>
  <c r="L273" i="1" s="1"/>
  <c r="Y273" i="1"/>
  <c r="V274" i="1"/>
  <c r="W274" i="1"/>
  <c r="Y274" i="1"/>
  <c r="O275" i="1"/>
  <c r="L275" i="1" s="1"/>
  <c r="Y275" i="1"/>
  <c r="V276" i="1"/>
  <c r="W276" i="1" s="1"/>
  <c r="Y276" i="1"/>
  <c r="O277" i="1"/>
  <c r="L277" i="1" s="1"/>
  <c r="Y277" i="1"/>
  <c r="V278" i="1"/>
  <c r="W278" i="1"/>
  <c r="Y278" i="1"/>
  <c r="Y907" i="1"/>
  <c r="V908" i="1"/>
  <c r="W908" i="1"/>
  <c r="Y908" i="1"/>
  <c r="O737" i="1"/>
  <c r="L737" i="1" s="1"/>
  <c r="Y737" i="1"/>
  <c r="V738" i="1"/>
  <c r="W738" i="1" s="1"/>
  <c r="Y738" i="1"/>
  <c r="O739" i="1"/>
  <c r="L739" i="1" s="1"/>
  <c r="Y739" i="1"/>
  <c r="V740" i="1"/>
  <c r="W740" i="1"/>
  <c r="Y740" i="1"/>
  <c r="O741" i="1"/>
  <c r="L741" i="1" s="1"/>
  <c r="Y741" i="1"/>
  <c r="V742" i="1"/>
  <c r="W742" i="1" s="1"/>
  <c r="Y742" i="1"/>
  <c r="O743" i="1"/>
  <c r="L743" i="1" s="1"/>
  <c r="Y743" i="1"/>
  <c r="V744" i="1"/>
  <c r="W744" i="1"/>
  <c r="Y744" i="1"/>
  <c r="O745" i="1"/>
  <c r="L745" i="1" s="1"/>
  <c r="Y745" i="1"/>
  <c r="V746" i="1"/>
  <c r="W746" i="1" s="1"/>
  <c r="Y746" i="1"/>
  <c r="Y909" i="1"/>
  <c r="V910" i="1"/>
  <c r="W910" i="1" s="1"/>
  <c r="Y910" i="1"/>
  <c r="Y911" i="1"/>
  <c r="V912" i="1"/>
  <c r="W912" i="1" s="1"/>
  <c r="Y912" i="1"/>
  <c r="Y747" i="1"/>
  <c r="V748" i="1"/>
  <c r="W748" i="1" s="1"/>
  <c r="Y748" i="1"/>
  <c r="Y913" i="1"/>
  <c r="V914" i="1"/>
  <c r="W914" i="1" s="1"/>
  <c r="Y914" i="1"/>
  <c r="Y915" i="1"/>
  <c r="V916" i="1"/>
  <c r="W916" i="1" s="1"/>
  <c r="Y916" i="1"/>
  <c r="Y531" i="1"/>
  <c r="V532" i="1"/>
  <c r="W532" i="1" s="1"/>
  <c r="Y532" i="1"/>
  <c r="Y917" i="1"/>
  <c r="V918" i="1"/>
  <c r="W918" i="1" s="1"/>
  <c r="Y918" i="1"/>
  <c r="O919" i="1"/>
  <c r="L919" i="1" s="1"/>
  <c r="Y919" i="1"/>
  <c r="V920" i="1"/>
  <c r="W920" i="1"/>
  <c r="Y920" i="1"/>
  <c r="O749" i="1"/>
  <c r="L749" i="1" s="1"/>
  <c r="Y749" i="1"/>
  <c r="V750" i="1"/>
  <c r="W750" i="1" s="1"/>
  <c r="Y750" i="1"/>
  <c r="Y279" i="1"/>
  <c r="V280" i="1"/>
  <c r="Y280" i="1"/>
  <c r="Y921" i="1"/>
  <c r="V922" i="1"/>
  <c r="W922" i="1" s="1"/>
  <c r="Y922" i="1"/>
  <c r="Y923" i="1"/>
  <c r="V924" i="1"/>
  <c r="W924" i="1" s="1"/>
  <c r="Y924" i="1"/>
  <c r="O533" i="1"/>
  <c r="L533" i="1" s="1"/>
  <c r="Y533" i="1"/>
  <c r="V534" i="1"/>
  <c r="W534" i="1" s="1"/>
  <c r="Y534" i="1"/>
  <c r="O535" i="1"/>
  <c r="L535" i="1"/>
  <c r="Y535" i="1"/>
  <c r="V536" i="1"/>
  <c r="W536" i="1" s="1"/>
  <c r="Y536" i="1"/>
  <c r="O537" i="1"/>
  <c r="L537" i="1" s="1"/>
  <c r="Y537" i="1"/>
  <c r="V538" i="1"/>
  <c r="W538" i="1" s="1"/>
  <c r="Y538" i="1"/>
  <c r="O539" i="1"/>
  <c r="L539" i="1"/>
  <c r="Y539" i="1"/>
  <c r="V540" i="1"/>
  <c r="W540" i="1" s="1"/>
  <c r="Y540" i="1"/>
  <c r="Y281" i="1"/>
  <c r="V282" i="1"/>
  <c r="Y282" i="1"/>
  <c r="O541" i="1"/>
  <c r="L541" i="1" s="1"/>
  <c r="Y541" i="1"/>
  <c r="V542" i="1"/>
  <c r="W542" i="1"/>
  <c r="Y542" i="1"/>
  <c r="O283" i="1"/>
  <c r="L283" i="1" s="1"/>
  <c r="Y283" i="1"/>
  <c r="V284" i="1"/>
  <c r="W284" i="1" s="1"/>
  <c r="Y284" i="1"/>
  <c r="O751" i="1"/>
  <c r="L751" i="1" s="1"/>
  <c r="Y751" i="1"/>
  <c r="V752" i="1"/>
  <c r="W752" i="1"/>
  <c r="Y752" i="1"/>
  <c r="Y543" i="1"/>
  <c r="V544" i="1"/>
  <c r="Y544" i="1"/>
  <c r="Y545" i="1"/>
  <c r="V546" i="1"/>
  <c r="Y546" i="1"/>
  <c r="Y547" i="1"/>
  <c r="V548" i="1"/>
  <c r="W548" i="1"/>
  <c r="Y548" i="1"/>
  <c r="O549" i="1"/>
  <c r="L549" i="1" s="1"/>
  <c r="Y549" i="1"/>
  <c r="V550" i="1"/>
  <c r="W550" i="1" s="1"/>
  <c r="Y550" i="1"/>
  <c r="O551" i="1"/>
  <c r="L551" i="1" s="1"/>
  <c r="Y551" i="1"/>
  <c r="V552" i="1"/>
  <c r="W552" i="1"/>
  <c r="Y552" i="1"/>
  <c r="O285" i="1"/>
  <c r="L285" i="1" s="1"/>
  <c r="Y285" i="1"/>
  <c r="V286" i="1"/>
  <c r="W286" i="1" s="1"/>
  <c r="Y286" i="1"/>
  <c r="O287" i="1"/>
  <c r="L287" i="1" s="1"/>
  <c r="Y287" i="1"/>
  <c r="V288" i="1"/>
  <c r="W288" i="1"/>
  <c r="Y288" i="1"/>
  <c r="O289" i="1"/>
  <c r="L289" i="1" s="1"/>
  <c r="Y289" i="1"/>
  <c r="V290" i="1"/>
  <c r="W290" i="1" s="1"/>
  <c r="Y290" i="1"/>
  <c r="O291" i="1"/>
  <c r="L291" i="1" s="1"/>
  <c r="Y291" i="1"/>
  <c r="V292" i="1"/>
  <c r="W292" i="1"/>
  <c r="Y292" i="1"/>
  <c r="O293" i="1"/>
  <c r="L293" i="1" s="1"/>
  <c r="Y293" i="1"/>
  <c r="V294" i="1"/>
  <c r="W294" i="1" s="1"/>
  <c r="Y294" i="1"/>
  <c r="O925" i="1"/>
  <c r="L925" i="1" s="1"/>
  <c r="Y925" i="1"/>
  <c r="V926" i="1"/>
  <c r="W926" i="1"/>
  <c r="Y926" i="1"/>
  <c r="O927" i="1"/>
  <c r="L927" i="1" s="1"/>
  <c r="Y927" i="1"/>
  <c r="V928" i="1"/>
  <c r="W928" i="1" s="1"/>
  <c r="Y928" i="1"/>
  <c r="O929" i="1"/>
  <c r="L929" i="1" s="1"/>
  <c r="Y929" i="1"/>
  <c r="V930" i="1"/>
  <c r="W930" i="1"/>
  <c r="Y930" i="1"/>
  <c r="O295" i="1"/>
  <c r="L295" i="1" s="1"/>
  <c r="Y295" i="1"/>
  <c r="V296" i="1"/>
  <c r="W296" i="1" s="1"/>
  <c r="Y296" i="1"/>
  <c r="O297" i="1"/>
  <c r="L297" i="1" s="1"/>
  <c r="Y297" i="1"/>
  <c r="V298" i="1"/>
  <c r="W298" i="1"/>
  <c r="Y298" i="1"/>
  <c r="O299" i="1"/>
  <c r="L299" i="1" s="1"/>
  <c r="Y299" i="1"/>
  <c r="V300" i="1"/>
  <c r="W300" i="1" s="1"/>
  <c r="Y300" i="1"/>
  <c r="O753" i="1"/>
  <c r="L753" i="1" s="1"/>
  <c r="Y753" i="1"/>
  <c r="V754" i="1"/>
  <c r="W754" i="1"/>
  <c r="Y754" i="1"/>
  <c r="Y301" i="1"/>
  <c r="V302" i="1"/>
  <c r="Y302" i="1"/>
  <c r="O931" i="1"/>
  <c r="L931" i="1"/>
  <c r="Y931" i="1"/>
  <c r="V932" i="1"/>
  <c r="W932" i="1" s="1"/>
  <c r="Y932" i="1"/>
  <c r="O933" i="1"/>
  <c r="L933" i="1" s="1"/>
  <c r="Y933" i="1"/>
  <c r="V934" i="1"/>
  <c r="W934" i="1" s="1"/>
  <c r="Y934" i="1"/>
  <c r="O303" i="1"/>
  <c r="L303" i="1"/>
  <c r="Y303" i="1"/>
  <c r="V304" i="1"/>
  <c r="W304" i="1" s="1"/>
  <c r="Y304" i="1"/>
  <c r="O305" i="1"/>
  <c r="L305" i="1" s="1"/>
  <c r="Y305" i="1"/>
  <c r="V306" i="1"/>
  <c r="W306" i="1" s="1"/>
  <c r="Y306" i="1"/>
  <c r="O307" i="1"/>
  <c r="L307" i="1"/>
  <c r="Y307" i="1"/>
  <c r="V308" i="1"/>
  <c r="W308" i="1" s="1"/>
  <c r="Y308" i="1"/>
  <c r="O935" i="1"/>
  <c r="L935" i="1" s="1"/>
  <c r="Y935" i="1"/>
  <c r="V936" i="1"/>
  <c r="W936" i="1" s="1"/>
  <c r="Y936" i="1"/>
  <c r="O937" i="1"/>
  <c r="L937" i="1"/>
  <c r="Y937" i="1"/>
  <c r="V938" i="1"/>
  <c r="W938" i="1" s="1"/>
  <c r="Y938" i="1"/>
  <c r="O939" i="1"/>
  <c r="L939" i="1" s="1"/>
  <c r="Y939" i="1"/>
  <c r="V940" i="1"/>
  <c r="W940" i="1" s="1"/>
  <c r="Y940" i="1"/>
  <c r="O309" i="1"/>
  <c r="L309" i="1"/>
  <c r="Y309" i="1"/>
  <c r="V310" i="1"/>
  <c r="W310" i="1" s="1"/>
  <c r="Y310" i="1"/>
  <c r="O311" i="1"/>
  <c r="L311" i="1" s="1"/>
  <c r="Y311" i="1"/>
  <c r="V312" i="1"/>
  <c r="W312" i="1" s="1"/>
  <c r="Y312" i="1"/>
  <c r="O941" i="1"/>
  <c r="L941" i="1"/>
  <c r="Y941" i="1"/>
  <c r="V942" i="1"/>
  <c r="W942" i="1" s="1"/>
  <c r="Y942" i="1"/>
  <c r="O313" i="1"/>
  <c r="L313" i="1" s="1"/>
  <c r="Y313" i="1"/>
  <c r="V314" i="1"/>
  <c r="W314" i="1" s="1"/>
  <c r="Y314" i="1"/>
  <c r="O315" i="1"/>
  <c r="L315" i="1"/>
  <c r="Y315" i="1"/>
  <c r="V316" i="1"/>
  <c r="W316" i="1" s="1"/>
  <c r="Y316" i="1"/>
  <c r="O317" i="1"/>
  <c r="L317" i="1" s="1"/>
  <c r="Y317" i="1"/>
  <c r="V318" i="1"/>
  <c r="W318" i="1" s="1"/>
  <c r="Y318" i="1"/>
  <c r="O319" i="1"/>
  <c r="L319" i="1"/>
  <c r="Y319" i="1"/>
  <c r="V320" i="1"/>
  <c r="W320" i="1" s="1"/>
  <c r="Y320" i="1"/>
  <c r="O553" i="1"/>
  <c r="L553" i="1" s="1"/>
  <c r="Y553" i="1"/>
  <c r="V554" i="1"/>
  <c r="W554" i="1" s="1"/>
  <c r="Y554" i="1"/>
  <c r="Y755" i="1"/>
  <c r="V756" i="1"/>
  <c r="W756" i="1" s="1"/>
  <c r="Y756" i="1"/>
  <c r="O943" i="1"/>
  <c r="L943" i="1" s="1"/>
  <c r="Y943" i="1"/>
  <c r="V944" i="1"/>
  <c r="W944" i="1" s="1"/>
  <c r="Y944" i="1"/>
  <c r="O945" i="1"/>
  <c r="L945" i="1"/>
  <c r="Y945" i="1"/>
  <c r="V946" i="1"/>
  <c r="W946" i="1" s="1"/>
  <c r="Y946" i="1"/>
  <c r="O555" i="1"/>
  <c r="L555" i="1" s="1"/>
  <c r="Y555" i="1"/>
  <c r="V556" i="1"/>
  <c r="W556" i="1" s="1"/>
  <c r="Y556" i="1"/>
  <c r="O557" i="1"/>
  <c r="L557" i="1"/>
  <c r="Y557" i="1"/>
  <c r="V558" i="1"/>
  <c r="W558" i="1" s="1"/>
  <c r="Y558" i="1"/>
  <c r="O559" i="1"/>
  <c r="L559" i="1" s="1"/>
  <c r="Y559" i="1"/>
  <c r="V560" i="1"/>
  <c r="W560" i="1" s="1"/>
  <c r="Y560" i="1"/>
  <c r="O321" i="1"/>
  <c r="L321" i="1"/>
  <c r="Y321" i="1"/>
  <c r="V322" i="1"/>
  <c r="W322" i="1" s="1"/>
  <c r="Y322" i="1"/>
  <c r="O323" i="1"/>
  <c r="L323" i="1" s="1"/>
  <c r="Y323" i="1"/>
  <c r="V324" i="1"/>
  <c r="W324" i="1" s="1"/>
  <c r="Y324" i="1"/>
  <c r="O325" i="1"/>
  <c r="L325" i="1"/>
  <c r="Y325" i="1"/>
  <c r="V326" i="1"/>
  <c r="W326" i="1" s="1"/>
  <c r="Y326" i="1"/>
  <c r="O327" i="1"/>
  <c r="L327" i="1" s="1"/>
  <c r="Y327" i="1"/>
  <c r="V328" i="1"/>
  <c r="W328" i="1" s="1"/>
  <c r="Y328" i="1"/>
  <c r="O947" i="1"/>
  <c r="L947" i="1"/>
  <c r="Y947" i="1"/>
  <c r="V948" i="1"/>
  <c r="W948" i="1" s="1"/>
  <c r="Y948" i="1"/>
  <c r="O561" i="1"/>
  <c r="L561" i="1" s="1"/>
  <c r="Y561" i="1"/>
  <c r="V562" i="1"/>
  <c r="W562" i="1" s="1"/>
  <c r="Y562" i="1"/>
</calcChain>
</file>

<file path=xl/sharedStrings.xml><?xml version="1.0" encoding="utf-8"?>
<sst xmlns="http://schemas.openxmlformats.org/spreadsheetml/2006/main" count="14065" uniqueCount="776">
  <si>
    <t>３　特定間伐等の実施計画</t>
    <rPh sb="2" eb="4">
      <t>トクテイ</t>
    </rPh>
    <rPh sb="4" eb="6">
      <t>カンバツ</t>
    </rPh>
    <rPh sb="6" eb="7">
      <t>トウ</t>
    </rPh>
    <rPh sb="8" eb="10">
      <t>ジッシ</t>
    </rPh>
    <rPh sb="10" eb="12">
      <t>ケイカク</t>
    </rPh>
    <phoneticPr fontId="2"/>
  </si>
  <si>
    <t>　(1)　間　伐</t>
    <rPh sb="5" eb="6">
      <t>カン</t>
    </rPh>
    <rPh sb="7" eb="8">
      <t>バツ</t>
    </rPh>
    <phoneticPr fontId="2"/>
  </si>
  <si>
    <t>事業実施年度</t>
    <rPh sb="0" eb="2">
      <t>ジギョウ</t>
    </rPh>
    <rPh sb="2" eb="4">
      <t>ジッシ</t>
    </rPh>
    <rPh sb="4" eb="6">
      <t>ネンド</t>
    </rPh>
    <phoneticPr fontId="2"/>
  </si>
  <si>
    <t>所在場所</t>
    <rPh sb="0" eb="2">
      <t>ショザイ</t>
    </rPh>
    <rPh sb="2" eb="4">
      <t>バショ</t>
    </rPh>
    <phoneticPr fontId="2"/>
  </si>
  <si>
    <t>振興局</t>
    <rPh sb="0" eb="3">
      <t>シンコウキョク</t>
    </rPh>
    <phoneticPr fontId="2"/>
  </si>
  <si>
    <t>市町村</t>
    <rPh sb="0" eb="3">
      <t>シチョウソン</t>
    </rPh>
    <phoneticPr fontId="2"/>
  </si>
  <si>
    <t>林班</t>
    <rPh sb="0" eb="1">
      <t>リン</t>
    </rPh>
    <rPh sb="1" eb="2">
      <t>ハン</t>
    </rPh>
    <phoneticPr fontId="2"/>
  </si>
  <si>
    <t>小班</t>
    <rPh sb="0" eb="2">
      <t>ショウハン</t>
    </rPh>
    <phoneticPr fontId="2"/>
  </si>
  <si>
    <t>間伐を実施する森林の現況</t>
    <rPh sb="0" eb="2">
      <t>カンバツ</t>
    </rPh>
    <rPh sb="3" eb="5">
      <t>ジッシ</t>
    </rPh>
    <rPh sb="7" eb="9">
      <t>シンリン</t>
    </rPh>
    <rPh sb="10" eb="12">
      <t>ゲンキョウ</t>
    </rPh>
    <phoneticPr fontId="2"/>
  </si>
  <si>
    <t>樹種</t>
    <rPh sb="0" eb="2">
      <t>ジュシュ</t>
    </rPh>
    <phoneticPr fontId="2"/>
  </si>
  <si>
    <t>林齢</t>
    <rPh sb="0" eb="1">
      <t>リン</t>
    </rPh>
    <rPh sb="1" eb="2">
      <t>レイ</t>
    </rPh>
    <phoneticPr fontId="2"/>
  </si>
  <si>
    <t>間伐の内容</t>
    <rPh sb="0" eb="2">
      <t>カンバツ</t>
    </rPh>
    <rPh sb="3" eb="5">
      <t>ナイヨウ</t>
    </rPh>
    <phoneticPr fontId="2"/>
  </si>
  <si>
    <t>間伐立木材積（m3）</t>
    <rPh sb="0" eb="2">
      <t>カンバツ</t>
    </rPh>
    <rPh sb="2" eb="4">
      <t>リュウボク</t>
    </rPh>
    <rPh sb="4" eb="6">
      <t>ザイセキ</t>
    </rPh>
    <phoneticPr fontId="2"/>
  </si>
  <si>
    <t>間伐の
方法</t>
    <rPh sb="0" eb="2">
      <t>カンバツ</t>
    </rPh>
    <rPh sb="4" eb="6">
      <t>ホウホウ</t>
    </rPh>
    <phoneticPr fontId="2"/>
  </si>
  <si>
    <t>森林の
種類</t>
    <rPh sb="0" eb="2">
      <t>シンリン</t>
    </rPh>
    <rPh sb="4" eb="6">
      <t>シュルイ</t>
    </rPh>
    <phoneticPr fontId="2"/>
  </si>
  <si>
    <t>立木材積
（m3）</t>
    <rPh sb="0" eb="2">
      <t>リュウボク</t>
    </rPh>
    <rPh sb="2" eb="4">
      <t>ザイセキ</t>
    </rPh>
    <phoneticPr fontId="2"/>
  </si>
  <si>
    <t>交付金
希望</t>
    <rPh sb="0" eb="3">
      <t>コウフキン</t>
    </rPh>
    <rPh sb="4" eb="6">
      <t>キボウ</t>
    </rPh>
    <phoneticPr fontId="2"/>
  </si>
  <si>
    <t>備　　考</t>
    <rPh sb="0" eb="1">
      <t>ソナエ</t>
    </rPh>
    <rPh sb="3" eb="4">
      <t>コウ</t>
    </rPh>
    <phoneticPr fontId="2"/>
  </si>
  <si>
    <t>図面
番号</t>
    <rPh sb="0" eb="2">
      <t>ズメン</t>
    </rPh>
    <rPh sb="3" eb="5">
      <t>バンゴウ</t>
    </rPh>
    <phoneticPr fontId="2"/>
  </si>
  <si>
    <t>事業実施
主体</t>
    <rPh sb="0" eb="2">
      <t>ジギョウ</t>
    </rPh>
    <rPh sb="2" eb="4">
      <t>ジッシ</t>
    </rPh>
    <rPh sb="5" eb="7">
      <t>シュタイ</t>
    </rPh>
    <phoneticPr fontId="2"/>
  </si>
  <si>
    <t>交付金希望</t>
    <rPh sb="0" eb="3">
      <t>コウフキン</t>
    </rPh>
    <rPh sb="3" eb="5">
      <t>キボウ</t>
    </rPh>
    <phoneticPr fontId="2"/>
  </si>
  <si>
    <t>○</t>
    <phoneticPr fontId="2"/>
  </si>
  <si>
    <t>渡島</t>
    <rPh sb="0" eb="2">
      <t>オシマ</t>
    </rPh>
    <phoneticPr fontId="2"/>
  </si>
  <si>
    <t>檜山</t>
    <rPh sb="0" eb="2">
      <t>ヒヤマ</t>
    </rPh>
    <phoneticPr fontId="2"/>
  </si>
  <si>
    <t>後志</t>
    <rPh sb="0" eb="2">
      <t>シリベシ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</si>
  <si>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</si>
  <si>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</si>
  <si>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</si>
  <si>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</si>
  <si>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</si>
  <si>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</si>
  <si>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宗谷</t>
    <rPh sb="0" eb="2">
      <t>ソウヤ</t>
    </rPh>
    <phoneticPr fontId="2"/>
  </si>
  <si>
    <t>オホーツク</t>
    <phoneticPr fontId="2"/>
  </si>
  <si>
    <t>根室</t>
    <rPh sb="0" eb="2">
      <t>ネムロ</t>
    </rPh>
    <phoneticPr fontId="2"/>
  </si>
  <si>
    <t>釧路</t>
    <rPh sb="0" eb="2">
      <t>クシロ</t>
    </rPh>
    <phoneticPr fontId="2"/>
  </si>
  <si>
    <t>十勝</t>
    <rPh sb="0" eb="2">
      <t>トカチ</t>
    </rPh>
    <phoneticPr fontId="2"/>
  </si>
  <si>
    <t>面積
（ha）</t>
    <rPh sb="0" eb="2">
      <t>メンセキ</t>
    </rPh>
    <phoneticPr fontId="2"/>
  </si>
  <si>
    <t>定性</t>
    <rPh sb="0" eb="2">
      <t>テイセイ</t>
    </rPh>
    <phoneticPr fontId="2"/>
  </si>
  <si>
    <t>材積伐
採率(%)</t>
    <rPh sb="0" eb="2">
      <t>ザイセキ</t>
    </rPh>
    <rPh sb="2" eb="3">
      <t>バツ</t>
    </rPh>
    <rPh sb="4" eb="5">
      <t>サイ</t>
    </rPh>
    <rPh sb="5" eb="6">
      <t>リツ</t>
    </rPh>
    <phoneticPr fontId="2"/>
  </si>
  <si>
    <t>※間伐と一体的に実施する他の作業種については、備考欄に記載する。</t>
    <rPh sb="1" eb="3">
      <t>カンバツ</t>
    </rPh>
    <rPh sb="4" eb="7">
      <t>イッタイテキ</t>
    </rPh>
    <rPh sb="8" eb="10">
      <t>ジッシ</t>
    </rPh>
    <rPh sb="12" eb="13">
      <t>タ</t>
    </rPh>
    <rPh sb="14" eb="16">
      <t>サギョウ</t>
    </rPh>
    <rPh sb="16" eb="17">
      <t>シュ</t>
    </rPh>
    <rPh sb="23" eb="26">
      <t>ビコウラン</t>
    </rPh>
    <rPh sb="27" eb="29">
      <t>キサイ</t>
    </rPh>
    <phoneticPr fontId="2"/>
  </si>
  <si>
    <t>ﾄﾄﾞﾏﾂ</t>
    <phoneticPr fontId="2"/>
  </si>
  <si>
    <t>造林面積
（ha）</t>
    <rPh sb="0" eb="2">
      <t>ゾウリン</t>
    </rPh>
    <rPh sb="2" eb="4">
      <t>メンセキ</t>
    </rPh>
    <phoneticPr fontId="2"/>
  </si>
  <si>
    <t>造林の内容</t>
    <rPh sb="0" eb="2">
      <t>ゾウリン</t>
    </rPh>
    <rPh sb="3" eb="5">
      <t>ナイヨウ</t>
    </rPh>
    <phoneticPr fontId="2"/>
  </si>
  <si>
    <t>うち人工造林</t>
    <rPh sb="2" eb="4">
      <t>ジンコウ</t>
    </rPh>
    <rPh sb="4" eb="6">
      <t>ゾウリン</t>
    </rPh>
    <phoneticPr fontId="2"/>
  </si>
  <si>
    <t>植栽面積</t>
    <rPh sb="0" eb="2">
      <t>ショクサイ</t>
    </rPh>
    <rPh sb="2" eb="4">
      <t>メンセキ</t>
    </rPh>
    <phoneticPr fontId="2"/>
  </si>
  <si>
    <t>植栽時期</t>
    <rPh sb="0" eb="2">
      <t>ショクサイ</t>
    </rPh>
    <rPh sb="2" eb="4">
      <t>ジキ</t>
    </rPh>
    <phoneticPr fontId="2"/>
  </si>
  <si>
    <t>植栽樹種</t>
    <rPh sb="0" eb="2">
      <t>ショクサイ</t>
    </rPh>
    <rPh sb="2" eb="4">
      <t>ジュシュ</t>
    </rPh>
    <phoneticPr fontId="2"/>
  </si>
  <si>
    <t>植栽本数
（ha当た）</t>
    <rPh sb="0" eb="2">
      <t>ショクサイ</t>
    </rPh>
    <rPh sb="2" eb="4">
      <t>ホンスウ</t>
    </rPh>
    <rPh sb="8" eb="9">
      <t>ア</t>
    </rPh>
    <phoneticPr fontId="2"/>
  </si>
  <si>
    <t>うち天然更新</t>
    <rPh sb="2" eb="4">
      <t>テンネン</t>
    </rPh>
    <rPh sb="4" eb="6">
      <t>コウシン</t>
    </rPh>
    <phoneticPr fontId="2"/>
  </si>
  <si>
    <t>天然更新面積</t>
    <rPh sb="0" eb="2">
      <t>テンネン</t>
    </rPh>
    <rPh sb="2" eb="4">
      <t>コウシン</t>
    </rPh>
    <rPh sb="4" eb="6">
      <t>メンセキ</t>
    </rPh>
    <phoneticPr fontId="2"/>
  </si>
  <si>
    <t>天然更新時期</t>
    <rPh sb="0" eb="2">
      <t>テンネン</t>
    </rPh>
    <rPh sb="2" eb="4">
      <t>コウシン</t>
    </rPh>
    <rPh sb="4" eb="6">
      <t>ジキ</t>
    </rPh>
    <phoneticPr fontId="2"/>
  </si>
  <si>
    <t>天然更新樹種</t>
    <rPh sb="0" eb="2">
      <t>テンネン</t>
    </rPh>
    <rPh sb="2" eb="4">
      <t>コウシン</t>
    </rPh>
    <rPh sb="4" eb="6">
      <t>ジュシュ</t>
    </rPh>
    <phoneticPr fontId="2"/>
  </si>
  <si>
    <t>　(2)　造　林</t>
    <rPh sb="5" eb="6">
      <t>ヅクリ</t>
    </rPh>
    <rPh sb="7" eb="8">
      <t>ハヤシ</t>
    </rPh>
    <phoneticPr fontId="2"/>
  </si>
  <si>
    <t>春</t>
    <rPh sb="0" eb="1">
      <t>ハル</t>
    </rPh>
    <phoneticPr fontId="2"/>
  </si>
  <si>
    <t>秋</t>
    <rPh sb="0" eb="1">
      <t>アキ</t>
    </rPh>
    <phoneticPr fontId="2"/>
  </si>
  <si>
    <t>　(3)　その他間伐及び造林に関する事項</t>
    <rPh sb="7" eb="8">
      <t>タ</t>
    </rPh>
    <rPh sb="8" eb="10">
      <t>カンバツ</t>
    </rPh>
    <rPh sb="10" eb="11">
      <t>オヨ</t>
    </rPh>
    <rPh sb="12" eb="14">
      <t>ゾウリン</t>
    </rPh>
    <rPh sb="15" eb="16">
      <t>カン</t>
    </rPh>
    <rPh sb="18" eb="20">
      <t>ジコウ</t>
    </rPh>
    <phoneticPr fontId="2"/>
  </si>
  <si>
    <t>内　　　　容</t>
    <rPh sb="0" eb="1">
      <t>ウチ</t>
    </rPh>
    <rPh sb="5" eb="6">
      <t>カタチ</t>
    </rPh>
    <phoneticPr fontId="2"/>
  </si>
  <si>
    <t>※普及活動等ソフト的取組に関する事項を記載する。</t>
    <rPh sb="1" eb="3">
      <t>フキュウ</t>
    </rPh>
    <rPh sb="3" eb="5">
      <t>カツドウ</t>
    </rPh>
    <rPh sb="5" eb="6">
      <t>トウ</t>
    </rPh>
    <rPh sb="9" eb="10">
      <t>テキ</t>
    </rPh>
    <rPh sb="10" eb="12">
      <t>トリクミ</t>
    </rPh>
    <rPh sb="13" eb="14">
      <t>カン</t>
    </rPh>
    <rPh sb="16" eb="18">
      <t>ジコウ</t>
    </rPh>
    <rPh sb="19" eb="21">
      <t>キサイ</t>
    </rPh>
    <phoneticPr fontId="2"/>
  </si>
  <si>
    <t>　(4)　作業路網</t>
    <rPh sb="5" eb="7">
      <t>サギョウ</t>
    </rPh>
    <rPh sb="7" eb="8">
      <t>ロ</t>
    </rPh>
    <rPh sb="8" eb="9">
      <t>モウ</t>
    </rPh>
    <phoneticPr fontId="2"/>
  </si>
  <si>
    <t>既に植栽済みの箇所</t>
    <rPh sb="0" eb="1">
      <t>スデ</t>
    </rPh>
    <rPh sb="2" eb="4">
      <t>ショクサイ</t>
    </rPh>
    <rPh sb="4" eb="5">
      <t>ズ</t>
    </rPh>
    <rPh sb="7" eb="9">
      <t>カショ</t>
    </rPh>
    <phoneticPr fontId="2"/>
  </si>
  <si>
    <t>路線名</t>
    <rPh sb="0" eb="3">
      <t>ロセンメイ</t>
    </rPh>
    <phoneticPr fontId="2"/>
  </si>
  <si>
    <t>路網起点</t>
    <rPh sb="0" eb="1">
      <t>ロ</t>
    </rPh>
    <rPh sb="1" eb="2">
      <t>モウ</t>
    </rPh>
    <rPh sb="2" eb="4">
      <t>キテン</t>
    </rPh>
    <phoneticPr fontId="2"/>
  </si>
  <si>
    <t>路網終点</t>
    <rPh sb="0" eb="1">
      <t>ロ</t>
    </rPh>
    <rPh sb="1" eb="2">
      <t>モウ</t>
    </rPh>
    <rPh sb="2" eb="4">
      <t>シュウテン</t>
    </rPh>
    <phoneticPr fontId="2"/>
  </si>
  <si>
    <t>林班又は字名</t>
    <rPh sb="0" eb="1">
      <t>リン</t>
    </rPh>
    <rPh sb="1" eb="2">
      <t>ハン</t>
    </rPh>
    <rPh sb="2" eb="3">
      <t>マタ</t>
    </rPh>
    <rPh sb="4" eb="5">
      <t>アザ</t>
    </rPh>
    <rPh sb="5" eb="6">
      <t>メイ</t>
    </rPh>
    <phoneticPr fontId="2"/>
  </si>
  <si>
    <t>小班又は字名</t>
    <rPh sb="0" eb="2">
      <t>ショウハン</t>
    </rPh>
    <rPh sb="2" eb="3">
      <t>マタ</t>
    </rPh>
    <rPh sb="4" eb="6">
      <t>アザメイ</t>
    </rPh>
    <phoneticPr fontId="2"/>
  </si>
  <si>
    <t>路網整備の内容</t>
    <rPh sb="0" eb="1">
      <t>ロ</t>
    </rPh>
    <rPh sb="1" eb="2">
      <t>モウ</t>
    </rPh>
    <rPh sb="2" eb="4">
      <t>セイビ</t>
    </rPh>
    <rPh sb="5" eb="7">
      <t>ナイヨウ</t>
    </rPh>
    <phoneticPr fontId="2"/>
  </si>
  <si>
    <t>開設延長(m)</t>
    <rPh sb="0" eb="2">
      <t>カイセツ</t>
    </rPh>
    <rPh sb="2" eb="4">
      <t>エンチョウ</t>
    </rPh>
    <phoneticPr fontId="2"/>
  </si>
  <si>
    <t>幅員(m)</t>
    <rPh sb="0" eb="2">
      <t>フクイン</t>
    </rPh>
    <phoneticPr fontId="2"/>
  </si>
  <si>
    <t>※林道、林業専用道、森林作業道の区分を備考欄に記載する。</t>
    <rPh sb="1" eb="3">
      <t>リンドウ</t>
    </rPh>
    <rPh sb="4" eb="6">
      <t>リンギョウ</t>
    </rPh>
    <rPh sb="6" eb="9">
      <t>センヨウドウ</t>
    </rPh>
    <rPh sb="10" eb="12">
      <t>シンリン</t>
    </rPh>
    <rPh sb="12" eb="14">
      <t>サギョウ</t>
    </rPh>
    <rPh sb="14" eb="15">
      <t>ドウ</t>
    </rPh>
    <rPh sb="16" eb="18">
      <t>クブン</t>
    </rPh>
    <rPh sb="19" eb="22">
      <t>ビコウラン</t>
    </rPh>
    <rPh sb="23" eb="25">
      <t>キサイ</t>
    </rPh>
    <phoneticPr fontId="2"/>
  </si>
  <si>
    <t>　(5)　その他施設</t>
    <rPh sb="7" eb="8">
      <t>タ</t>
    </rPh>
    <rPh sb="8" eb="10">
      <t>シセツ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</si>
  <si>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</si>
  <si>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数量</t>
    <rPh sb="0" eb="2">
      <t>スウリョウ</t>
    </rPh>
    <phoneticPr fontId="2"/>
  </si>
  <si>
    <t>※土場、植栽時に設置するシカ防止ネット等の施設の設置等を記載する。</t>
    <rPh sb="1" eb="3">
      <t>ドバ</t>
    </rPh>
    <rPh sb="4" eb="6">
      <t>ショクサイ</t>
    </rPh>
    <rPh sb="6" eb="7">
      <t>ジ</t>
    </rPh>
    <rPh sb="8" eb="10">
      <t>セッチ</t>
    </rPh>
    <rPh sb="14" eb="16">
      <t>ボウシ</t>
    </rPh>
    <rPh sb="19" eb="20">
      <t>トウ</t>
    </rPh>
    <rPh sb="21" eb="23">
      <t>シセツ</t>
    </rPh>
    <rPh sb="24" eb="26">
      <t>セッチ</t>
    </rPh>
    <rPh sb="26" eb="27">
      <t>トウ</t>
    </rPh>
    <rPh sb="28" eb="30">
      <t>キサイ</t>
    </rPh>
    <phoneticPr fontId="2"/>
  </si>
  <si>
    <t>伐採種</t>
    <rPh sb="0" eb="2">
      <t>バッサイ</t>
    </rPh>
    <rPh sb="2" eb="3">
      <t>シュ</t>
    </rPh>
    <phoneticPr fontId="2"/>
  </si>
  <si>
    <t>樹種</t>
    <rPh sb="0" eb="1">
      <t>ジュ</t>
    </rPh>
    <rPh sb="1" eb="2">
      <t>シュ</t>
    </rPh>
    <phoneticPr fontId="2"/>
  </si>
  <si>
    <t>伐採年度</t>
    <rPh sb="0" eb="2">
      <t>バッサイ</t>
    </rPh>
    <rPh sb="2" eb="4">
      <t>ネンド</t>
    </rPh>
    <phoneticPr fontId="2"/>
  </si>
  <si>
    <t>ｶﾗﾏﾂ</t>
    <phoneticPr fontId="2"/>
  </si>
  <si>
    <t>ｼﾗｶﾊﾞ</t>
    <phoneticPr fontId="2"/>
  </si>
  <si>
    <t>南しりべし森林組合</t>
    <rPh sb="0" eb="1">
      <t>ミナミ</t>
    </rPh>
    <rPh sb="5" eb="7">
      <t>シンリン</t>
    </rPh>
    <rPh sb="7" eb="9">
      <t>クミアイ</t>
    </rPh>
    <phoneticPr fontId="2"/>
  </si>
  <si>
    <t>後志</t>
    <rPh sb="0" eb="2">
      <t>シリベシ</t>
    </rPh>
    <phoneticPr fontId="2"/>
  </si>
  <si>
    <t>蘭越町</t>
    <rPh sb="0" eb="3">
      <t>ランコシチョウ</t>
    </rPh>
    <phoneticPr fontId="2"/>
  </si>
  <si>
    <t>ｶﾗﾏﾂ</t>
    <phoneticPr fontId="2"/>
  </si>
  <si>
    <t>ｸﾞｲﾏﾂ</t>
    <phoneticPr fontId="2"/>
  </si>
  <si>
    <t>ﾄﾄﾞﾏﾂ</t>
    <phoneticPr fontId="2"/>
  </si>
  <si>
    <t>ｱｶｴｿﾞﾏﾂ</t>
    <phoneticPr fontId="2"/>
  </si>
  <si>
    <t>ｼﾗｶﾊﾞ</t>
    <phoneticPr fontId="2"/>
  </si>
  <si>
    <t>ｼﾗｶﾊﾞ</t>
    <phoneticPr fontId="2"/>
  </si>
  <si>
    <t>○</t>
    <phoneticPr fontId="2"/>
  </si>
  <si>
    <t>ｶﾗﾏﾂ</t>
    <phoneticPr fontId="2"/>
  </si>
  <si>
    <t>除伐等</t>
    <rPh sb="0" eb="2">
      <t>ジョバツ</t>
    </rPh>
    <rPh sb="2" eb="3">
      <t>トウ</t>
    </rPh>
    <phoneticPr fontId="2"/>
  </si>
  <si>
    <t>倶知安林産（協）</t>
    <rPh sb="0" eb="3">
      <t>クッチャン</t>
    </rPh>
    <rPh sb="3" eb="5">
      <t>リンサン</t>
    </rPh>
    <rPh sb="6" eb="7">
      <t>キョウ</t>
    </rPh>
    <phoneticPr fontId="2"/>
  </si>
  <si>
    <t>蘭越町</t>
    <rPh sb="0" eb="3">
      <t>ランコシチョウ</t>
    </rPh>
    <phoneticPr fontId="2"/>
  </si>
  <si>
    <t>保育間伐</t>
    <rPh sb="0" eb="2">
      <t>ホイク</t>
    </rPh>
    <rPh sb="2" eb="4">
      <t>カンバツ</t>
    </rPh>
    <phoneticPr fontId="2"/>
  </si>
  <si>
    <t>ﾄﾄﾞﾏﾂ</t>
    <phoneticPr fontId="2"/>
  </si>
  <si>
    <t>○</t>
    <phoneticPr fontId="2"/>
  </si>
  <si>
    <t>間伐の方法</t>
    <rPh sb="0" eb="2">
      <t>カンバツ</t>
    </rPh>
    <rPh sb="3" eb="5">
      <t>ホウホウ</t>
    </rPh>
    <phoneticPr fontId="2"/>
  </si>
  <si>
    <t>列状</t>
    <rPh sb="0" eb="2">
      <t>レツジョウ</t>
    </rPh>
    <phoneticPr fontId="2"/>
  </si>
  <si>
    <t>列状＋定性</t>
    <rPh sb="0" eb="2">
      <t>レツジョウ</t>
    </rPh>
    <rPh sb="3" eb="5">
      <t>テイセイ</t>
    </rPh>
    <phoneticPr fontId="2"/>
  </si>
  <si>
    <t>ｱｶｴｿﾞ</t>
    <phoneticPr fontId="2"/>
  </si>
  <si>
    <t>オホーツク</t>
    <phoneticPr fontId="2"/>
  </si>
  <si>
    <t>ｶﾗﾏﾂ</t>
    <phoneticPr fontId="2"/>
  </si>
  <si>
    <t>ﾄﾄﾞﾏﾂ</t>
    <phoneticPr fontId="2"/>
  </si>
  <si>
    <t>下刈り：1.28ha　殺鼠剤散布</t>
    <rPh sb="0" eb="1">
      <t>シタ</t>
    </rPh>
    <rPh sb="1" eb="2">
      <t>カ</t>
    </rPh>
    <phoneticPr fontId="2"/>
  </si>
  <si>
    <t>下刈り：1.44ha　殺鼠剤散布</t>
    <rPh sb="0" eb="1">
      <t>シタ</t>
    </rPh>
    <rPh sb="1" eb="2">
      <t>カ</t>
    </rPh>
    <phoneticPr fontId="2"/>
  </si>
  <si>
    <t>下刈り：0.32ha　殺鼠剤散布</t>
    <rPh sb="0" eb="1">
      <t>シタ</t>
    </rPh>
    <rPh sb="1" eb="2">
      <t>カ</t>
    </rPh>
    <phoneticPr fontId="2"/>
  </si>
  <si>
    <t>下刈り：1.05ha　殺鼠剤散布</t>
    <rPh sb="0" eb="1">
      <t>シタ</t>
    </rPh>
    <rPh sb="1" eb="2">
      <t>カ</t>
    </rPh>
    <rPh sb="11" eb="12">
      <t>サツ</t>
    </rPh>
    <rPh sb="12" eb="13">
      <t>ソ</t>
    </rPh>
    <rPh sb="13" eb="14">
      <t>ザイ</t>
    </rPh>
    <rPh sb="14" eb="16">
      <t>サンプ</t>
    </rPh>
    <phoneticPr fontId="2"/>
  </si>
  <si>
    <t>下刈り：0.88ha　殺鼠剤散布</t>
    <rPh sb="0" eb="1">
      <t>シタ</t>
    </rPh>
    <rPh sb="1" eb="2">
      <t>カ</t>
    </rPh>
    <phoneticPr fontId="2"/>
  </si>
  <si>
    <t>下刈り：0.13ha　殺鼠剤散布</t>
    <rPh sb="0" eb="1">
      <t>シタ</t>
    </rPh>
    <rPh sb="1" eb="2">
      <t>カ</t>
    </rPh>
    <phoneticPr fontId="2"/>
  </si>
  <si>
    <t>下刈り：0.51ha</t>
    <rPh sb="0" eb="1">
      <t>シタ</t>
    </rPh>
    <rPh sb="1" eb="2">
      <t>カ</t>
    </rPh>
    <phoneticPr fontId="2"/>
  </si>
  <si>
    <t>下刈り：1.48ha　殺鼠剤散布</t>
    <rPh sb="0" eb="1">
      <t>シタ</t>
    </rPh>
    <rPh sb="1" eb="2">
      <t>カ</t>
    </rPh>
    <rPh sb="11" eb="12">
      <t>サツ</t>
    </rPh>
    <rPh sb="12" eb="13">
      <t>ソ</t>
    </rPh>
    <rPh sb="13" eb="14">
      <t>ザイ</t>
    </rPh>
    <rPh sb="14" eb="16">
      <t>サンプ</t>
    </rPh>
    <phoneticPr fontId="2"/>
  </si>
  <si>
    <t>下刈り：0.22ha　殺鼠剤散布</t>
    <rPh sb="0" eb="1">
      <t>シタ</t>
    </rPh>
    <rPh sb="1" eb="2">
      <t>カ</t>
    </rPh>
    <phoneticPr fontId="2"/>
  </si>
  <si>
    <t>下刈り：0.23ha</t>
    <rPh sb="0" eb="1">
      <t>シタ</t>
    </rPh>
    <rPh sb="1" eb="2">
      <t>カ</t>
    </rPh>
    <phoneticPr fontId="2"/>
  </si>
  <si>
    <t>ｶﾗﾏﾂ</t>
    <phoneticPr fontId="2"/>
  </si>
  <si>
    <t>下刈り：2.00ha　殺鼠剤散布</t>
    <rPh sb="0" eb="1">
      <t>シタ</t>
    </rPh>
    <rPh sb="1" eb="2">
      <t>カ</t>
    </rPh>
    <phoneticPr fontId="2"/>
  </si>
  <si>
    <t>下刈り：0.18ha　殺鼠剤散布　</t>
    <rPh sb="0" eb="1">
      <t>シタ</t>
    </rPh>
    <rPh sb="1" eb="2">
      <t>カ</t>
    </rPh>
    <phoneticPr fontId="2"/>
  </si>
  <si>
    <t>下刈り：0.51ha　殺鼠剤散布　</t>
    <rPh sb="0" eb="1">
      <t>シタ</t>
    </rPh>
    <rPh sb="1" eb="2">
      <t>カ</t>
    </rPh>
    <phoneticPr fontId="2"/>
  </si>
  <si>
    <t>下刈り：1.19ha</t>
    <rPh sb="0" eb="1">
      <t>シタ</t>
    </rPh>
    <rPh sb="1" eb="2">
      <t>カ</t>
    </rPh>
    <phoneticPr fontId="2"/>
  </si>
  <si>
    <t>オホーツク</t>
    <phoneticPr fontId="2"/>
  </si>
  <si>
    <t>下刈り：0.37ha　殺鼠剤散布</t>
    <rPh sb="0" eb="1">
      <t>シタ</t>
    </rPh>
    <rPh sb="1" eb="2">
      <t>カ</t>
    </rPh>
    <phoneticPr fontId="2"/>
  </si>
  <si>
    <t>下刈り：0.72ha</t>
    <rPh sb="0" eb="1">
      <t>シタ</t>
    </rPh>
    <rPh sb="1" eb="2">
      <t>カ</t>
    </rPh>
    <phoneticPr fontId="2"/>
  </si>
  <si>
    <t>下刈り：0.73ha　殺鼠剤散布</t>
    <rPh sb="0" eb="1">
      <t>シタ</t>
    </rPh>
    <rPh sb="1" eb="2">
      <t>カ</t>
    </rPh>
    <phoneticPr fontId="2"/>
  </si>
  <si>
    <t>下刈り：0.24ha　殺鼠剤散布</t>
    <rPh sb="0" eb="1">
      <t>シタ</t>
    </rPh>
    <rPh sb="1" eb="2">
      <t>カ</t>
    </rPh>
    <phoneticPr fontId="2"/>
  </si>
  <si>
    <t>下刈り：0.26ha　殺鼠剤散布</t>
    <rPh sb="0" eb="1">
      <t>シタ</t>
    </rPh>
    <rPh sb="1" eb="2">
      <t>カ</t>
    </rPh>
    <phoneticPr fontId="2"/>
  </si>
  <si>
    <t>後志森林室（北海道）</t>
  </si>
  <si>
    <t>後志</t>
  </si>
  <si>
    <t>蘭越町</t>
  </si>
  <si>
    <t>トドマツ</t>
  </si>
  <si>
    <t>定性</t>
  </si>
  <si>
    <t/>
  </si>
  <si>
    <t>列状</t>
  </si>
  <si>
    <t>ﾄﾄﾞﾏﾂ</t>
    <phoneticPr fontId="2"/>
  </si>
  <si>
    <t>不用木の除去</t>
    <rPh sb="0" eb="2">
      <t>フヨウ</t>
    </rPh>
    <rPh sb="2" eb="3">
      <t>ボク</t>
    </rPh>
    <rPh sb="4" eb="6">
      <t>ジョキョ</t>
    </rPh>
    <phoneticPr fontId="2"/>
  </si>
  <si>
    <t>ﾄﾄﾞﾏﾂ</t>
    <phoneticPr fontId="2"/>
  </si>
  <si>
    <t>ｸﾞｲﾏﾂ雑種F1</t>
    <rPh sb="5" eb="7">
      <t>ザッシュ</t>
    </rPh>
    <phoneticPr fontId="2"/>
  </si>
  <si>
    <t>保育間伐</t>
    <rPh sb="0" eb="2">
      <t>ホイク</t>
    </rPh>
    <rPh sb="2" eb="4">
      <t>カンバツ</t>
    </rPh>
    <phoneticPr fontId="2"/>
  </si>
  <si>
    <t>ｸﾞｲﾏﾂ</t>
    <phoneticPr fontId="2"/>
  </si>
  <si>
    <t>ｼﾗｶﾊﾞ</t>
    <phoneticPr fontId="2"/>
  </si>
  <si>
    <t>ﾄﾄﾞﾏﾂ</t>
    <phoneticPr fontId="2"/>
  </si>
  <si>
    <t>ｶﾗﾏﾂ</t>
    <phoneticPr fontId="2"/>
  </si>
  <si>
    <t>列状</t>
    <rPh sb="0" eb="2">
      <t>レツジョウ</t>
    </rPh>
    <phoneticPr fontId="2"/>
  </si>
  <si>
    <t>ｶﾗﾏﾂ</t>
    <phoneticPr fontId="2"/>
  </si>
  <si>
    <t>天然林</t>
    <rPh sb="0" eb="3">
      <t>テンネンリン</t>
    </rPh>
    <phoneticPr fontId="2"/>
  </si>
  <si>
    <t>ﾄﾄﾞﾏﾂ</t>
    <phoneticPr fontId="2"/>
  </si>
  <si>
    <t>ｶﾗﾏﾂ</t>
    <phoneticPr fontId="2"/>
  </si>
  <si>
    <t>帯状</t>
    <rPh sb="0" eb="2">
      <t>オビジョウ</t>
    </rPh>
    <phoneticPr fontId="2"/>
  </si>
  <si>
    <t>ﾔﾏﾊﾝﾉｷ</t>
    <phoneticPr fontId="2"/>
  </si>
  <si>
    <t>ｼﾗｶﾊﾞ</t>
    <phoneticPr fontId="2"/>
  </si>
  <si>
    <t>ﾏｶﾊﾞ</t>
    <phoneticPr fontId="2"/>
  </si>
  <si>
    <t>ｸﾞｲﾏﾂ</t>
    <phoneticPr fontId="2"/>
  </si>
  <si>
    <t>下刈：3.09ha</t>
    <rPh sb="0" eb="2">
      <t>シタガ</t>
    </rPh>
    <phoneticPr fontId="2"/>
  </si>
  <si>
    <t>ﾄﾄﾞﾏﾂ</t>
    <phoneticPr fontId="2"/>
  </si>
  <si>
    <t>下刈：2.43ha</t>
    <rPh sb="0" eb="2">
      <t>シタガ</t>
    </rPh>
    <phoneticPr fontId="2"/>
  </si>
  <si>
    <t>下刈：18.04ha</t>
    <rPh sb="0" eb="2">
      <t>シタガ</t>
    </rPh>
    <phoneticPr fontId="2"/>
  </si>
  <si>
    <t>ｼﾗｶﾊﾞ</t>
    <phoneticPr fontId="2"/>
  </si>
  <si>
    <t>下刈：5.12ha</t>
    <rPh sb="0" eb="2">
      <t>シタガ</t>
    </rPh>
    <phoneticPr fontId="2"/>
  </si>
  <si>
    <t>ﾐｽﾞﾅﾗ</t>
    <phoneticPr fontId="2"/>
  </si>
  <si>
    <t>下刈：8.26ha</t>
    <rPh sb="0" eb="2">
      <t>シタガ</t>
    </rPh>
    <phoneticPr fontId="2"/>
  </si>
  <si>
    <t>ﾄﾄﾞﾏﾂ</t>
    <phoneticPr fontId="2"/>
  </si>
  <si>
    <t>下刈：10.53ha</t>
    <rPh sb="0" eb="2">
      <t>シタガ</t>
    </rPh>
    <phoneticPr fontId="2"/>
  </si>
  <si>
    <t>ｸﾞｲﾏﾂ</t>
    <phoneticPr fontId="2"/>
  </si>
  <si>
    <t>下刈：2.18ha</t>
    <rPh sb="0" eb="2">
      <t>シタガ</t>
    </rPh>
    <phoneticPr fontId="2"/>
  </si>
  <si>
    <t>下刈：2.06ha</t>
    <rPh sb="0" eb="2">
      <t>シタガ</t>
    </rPh>
    <phoneticPr fontId="2"/>
  </si>
  <si>
    <t>下刈：4.76ha</t>
    <rPh sb="0" eb="2">
      <t>シタガ</t>
    </rPh>
    <phoneticPr fontId="2"/>
  </si>
  <si>
    <t>下刈：1.74ha</t>
    <rPh sb="0" eb="2">
      <t>シタガ</t>
    </rPh>
    <phoneticPr fontId="2"/>
  </si>
  <si>
    <t>ｸﾞｲﾏﾂ</t>
    <phoneticPr fontId="2"/>
  </si>
  <si>
    <t>下刈：0.91ha</t>
    <rPh sb="0" eb="2">
      <t>シタガ</t>
    </rPh>
    <phoneticPr fontId="2"/>
  </si>
  <si>
    <t>下刈：0.92ha</t>
    <rPh sb="0" eb="2">
      <t>シタガ</t>
    </rPh>
    <phoneticPr fontId="2"/>
  </si>
  <si>
    <t>下刈：3.10ha</t>
    <rPh sb="0" eb="2">
      <t>シタガ</t>
    </rPh>
    <phoneticPr fontId="2"/>
  </si>
  <si>
    <t>下刈：1.44ha</t>
    <rPh sb="0" eb="2">
      <t>シタガ</t>
    </rPh>
    <phoneticPr fontId="2"/>
  </si>
  <si>
    <t>下刈：0.22ha</t>
    <rPh sb="0" eb="2">
      <t>シタガ</t>
    </rPh>
    <phoneticPr fontId="2"/>
  </si>
  <si>
    <t>下刈：0.26ha</t>
    <rPh sb="0" eb="2">
      <t>シタガ</t>
    </rPh>
    <phoneticPr fontId="2"/>
  </si>
  <si>
    <t>下刈：0.04ha</t>
    <rPh sb="0" eb="2">
      <t>シタガ</t>
    </rPh>
    <phoneticPr fontId="2"/>
  </si>
  <si>
    <t>下刈：4.54ha</t>
    <rPh sb="0" eb="2">
      <t>シタガ</t>
    </rPh>
    <phoneticPr fontId="2"/>
  </si>
  <si>
    <t>ｼﾗｶﾊﾞ</t>
    <phoneticPr fontId="2"/>
  </si>
  <si>
    <t>下刈：0.60ha</t>
    <rPh sb="0" eb="2">
      <t>シタガ</t>
    </rPh>
    <phoneticPr fontId="2"/>
  </si>
  <si>
    <t>下刈：1.23ha</t>
    <rPh sb="0" eb="2">
      <t>シタガ</t>
    </rPh>
    <phoneticPr fontId="2"/>
  </si>
  <si>
    <t>ﾐｽﾞﾅﾗ</t>
    <phoneticPr fontId="2"/>
  </si>
  <si>
    <t>下刈：0.30ha</t>
    <rPh sb="0" eb="2">
      <t>シタガ</t>
    </rPh>
    <phoneticPr fontId="2"/>
  </si>
  <si>
    <t>ｶﾗﾏﾂ</t>
    <phoneticPr fontId="2"/>
  </si>
  <si>
    <t>下刈：1.09ha</t>
    <rPh sb="0" eb="2">
      <t>シタガ</t>
    </rPh>
    <phoneticPr fontId="2"/>
  </si>
  <si>
    <t>下刈：1.30ha</t>
    <rPh sb="0" eb="2">
      <t>シタガ</t>
    </rPh>
    <phoneticPr fontId="2"/>
  </si>
  <si>
    <t>ﾏｶﾊﾞ</t>
    <phoneticPr fontId="2"/>
  </si>
  <si>
    <t>下刈：2.80ha</t>
    <rPh sb="0" eb="2">
      <t>シタガ</t>
    </rPh>
    <phoneticPr fontId="2"/>
  </si>
  <si>
    <t>下刈：3.17ha</t>
    <rPh sb="0" eb="2">
      <t>シタガ</t>
    </rPh>
    <phoneticPr fontId="2"/>
  </si>
  <si>
    <t>下刈：3.64ha</t>
    <rPh sb="0" eb="2">
      <t>シタガ</t>
    </rPh>
    <phoneticPr fontId="2"/>
  </si>
  <si>
    <t>下刈：4.79ha</t>
    <rPh sb="0" eb="2">
      <t>シタガ</t>
    </rPh>
    <phoneticPr fontId="2"/>
  </si>
  <si>
    <t>下刈：3.01ha</t>
    <rPh sb="0" eb="2">
      <t>シタガ</t>
    </rPh>
    <phoneticPr fontId="2"/>
  </si>
  <si>
    <t>下刈：2.81ha</t>
    <rPh sb="0" eb="2">
      <t>シタガ</t>
    </rPh>
    <phoneticPr fontId="2"/>
  </si>
  <si>
    <t>下刈：0.16ha</t>
    <rPh sb="0" eb="2">
      <t>シタガ</t>
    </rPh>
    <phoneticPr fontId="2"/>
  </si>
  <si>
    <t>下刈：0.46ha</t>
    <rPh sb="0" eb="2">
      <t>シタガ</t>
    </rPh>
    <phoneticPr fontId="2"/>
  </si>
  <si>
    <t>下刈：0.15ha</t>
    <rPh sb="0" eb="2">
      <t>シタガ</t>
    </rPh>
    <phoneticPr fontId="2"/>
  </si>
  <si>
    <t>下刈：5.84ha</t>
    <rPh sb="0" eb="2">
      <t>シタガ</t>
    </rPh>
    <phoneticPr fontId="2"/>
  </si>
  <si>
    <t>ｱﾕｶﾜｲﾏｶﾜｾﾝ</t>
    <phoneticPr fontId="2"/>
  </si>
  <si>
    <t>森林作業道</t>
    <rPh sb="0" eb="2">
      <t>シンリン</t>
    </rPh>
    <rPh sb="2" eb="5">
      <t>サギョウドウ</t>
    </rPh>
    <phoneticPr fontId="2"/>
  </si>
  <si>
    <t>ｼﾐｽﾞﾖｼﾀﾞｾﾝ</t>
    <phoneticPr fontId="2"/>
  </si>
  <si>
    <t>ﾀﾞｲﾆｱﾕｶﾜｲﾏｶﾜｾﾝ</t>
    <phoneticPr fontId="2"/>
  </si>
  <si>
    <t>下刈：7.30ha</t>
    <rPh sb="0" eb="2">
      <t>シタガ</t>
    </rPh>
    <phoneticPr fontId="2"/>
  </si>
  <si>
    <t>下刈：10.43ha</t>
    <rPh sb="0" eb="2">
      <t>シタガ</t>
    </rPh>
    <phoneticPr fontId="2"/>
  </si>
  <si>
    <t>下刈：2.27ha</t>
    <rPh sb="0" eb="2">
      <t>シタガ</t>
    </rPh>
    <phoneticPr fontId="2"/>
  </si>
  <si>
    <t>ｶﾗﾏﾂ</t>
    <phoneticPr fontId="2"/>
  </si>
  <si>
    <t>帯状</t>
    <rPh sb="0" eb="2">
      <t>オビジョウ</t>
    </rPh>
    <phoneticPr fontId="2"/>
  </si>
  <si>
    <t>ﾄﾄﾞﾏﾂ</t>
    <phoneticPr fontId="2"/>
  </si>
  <si>
    <t>ｶﾗﾏﾂ</t>
    <phoneticPr fontId="2"/>
  </si>
  <si>
    <t>下刈り：2.65ha　殺鼠剤散布</t>
    <rPh sb="0" eb="1">
      <t>シタ</t>
    </rPh>
    <rPh sb="1" eb="2">
      <t>カ</t>
    </rPh>
    <phoneticPr fontId="2"/>
  </si>
  <si>
    <t>下刈り：1.79ha</t>
    <rPh sb="0" eb="1">
      <t>シタ</t>
    </rPh>
    <rPh sb="1" eb="2">
      <t>カ</t>
    </rPh>
    <phoneticPr fontId="2"/>
  </si>
  <si>
    <t>下刈り：0.40ha</t>
    <rPh sb="0" eb="1">
      <t>シタ</t>
    </rPh>
    <rPh sb="1" eb="2">
      <t>カ</t>
    </rPh>
    <phoneticPr fontId="2"/>
  </si>
  <si>
    <t>下刈り：0.42ha</t>
    <rPh sb="0" eb="1">
      <t>シタ</t>
    </rPh>
    <rPh sb="1" eb="2">
      <t>カ</t>
    </rPh>
    <phoneticPr fontId="2"/>
  </si>
  <si>
    <t>下刈り：0.38ha</t>
    <rPh sb="0" eb="1">
      <t>シタ</t>
    </rPh>
    <rPh sb="1" eb="2">
      <t>カ</t>
    </rPh>
    <phoneticPr fontId="2"/>
  </si>
  <si>
    <t>下刈り：0.26ha</t>
    <rPh sb="0" eb="1">
      <t>シタ</t>
    </rPh>
    <rPh sb="1" eb="2">
      <t>カ</t>
    </rPh>
    <phoneticPr fontId="2"/>
  </si>
  <si>
    <t>下刈り：0.60ha</t>
    <rPh sb="0" eb="1">
      <t>シタ</t>
    </rPh>
    <rPh sb="1" eb="2">
      <t>カ</t>
    </rPh>
    <phoneticPr fontId="2"/>
  </si>
  <si>
    <t>下刈り：0.43ha</t>
    <rPh sb="0" eb="1">
      <t>シタ</t>
    </rPh>
    <rPh sb="1" eb="2">
      <t>カ</t>
    </rPh>
    <phoneticPr fontId="2"/>
  </si>
  <si>
    <t>下刈り：0.21ha</t>
    <rPh sb="0" eb="1">
      <t>シタ</t>
    </rPh>
    <rPh sb="1" eb="2">
      <t>カ</t>
    </rPh>
    <phoneticPr fontId="2"/>
  </si>
  <si>
    <t>下刈り：0.89ha</t>
    <rPh sb="0" eb="1">
      <t>シタ</t>
    </rPh>
    <rPh sb="1" eb="2">
      <t>カ</t>
    </rPh>
    <phoneticPr fontId="2"/>
  </si>
  <si>
    <t>下刈り：2.27ha</t>
    <rPh sb="0" eb="1">
      <t>シタ</t>
    </rPh>
    <rPh sb="1" eb="2">
      <t>カ</t>
    </rPh>
    <phoneticPr fontId="2"/>
  </si>
  <si>
    <t>下刈り：0.29ha</t>
    <rPh sb="0" eb="1">
      <t>シタ</t>
    </rPh>
    <rPh sb="1" eb="2">
      <t>カ</t>
    </rPh>
    <phoneticPr fontId="2"/>
  </si>
  <si>
    <t>下刈り：0.34ha</t>
    <rPh sb="0" eb="1">
      <t>シタ</t>
    </rPh>
    <rPh sb="1" eb="2">
      <t>カ</t>
    </rPh>
    <phoneticPr fontId="2"/>
  </si>
  <si>
    <t>下刈り：1.67ha</t>
    <rPh sb="0" eb="1">
      <t>シタ</t>
    </rPh>
    <rPh sb="1" eb="2">
      <t>カ</t>
    </rPh>
    <phoneticPr fontId="2"/>
  </si>
  <si>
    <t>南しりべし森林組合</t>
    <rPh sb="0" eb="1">
      <t>ミナミ</t>
    </rPh>
    <rPh sb="5" eb="7">
      <t>シンリン</t>
    </rPh>
    <rPh sb="7" eb="9">
      <t>クミアイ</t>
    </rPh>
    <phoneticPr fontId="2"/>
  </si>
  <si>
    <t>下刈り：0.07ha</t>
    <rPh sb="0" eb="1">
      <t>シタ</t>
    </rPh>
    <rPh sb="1" eb="2">
      <t>カ</t>
    </rPh>
    <phoneticPr fontId="2"/>
  </si>
  <si>
    <t>下刈り：0.14ha</t>
    <rPh sb="0" eb="1">
      <t>シタ</t>
    </rPh>
    <rPh sb="1" eb="2">
      <t>カ</t>
    </rPh>
    <phoneticPr fontId="2"/>
  </si>
  <si>
    <t>下刈り：0.03ha</t>
    <rPh sb="0" eb="1">
      <t>シタ</t>
    </rPh>
    <rPh sb="1" eb="2">
      <t>カ</t>
    </rPh>
    <phoneticPr fontId="2"/>
  </si>
  <si>
    <t>ﾏｶﾊﾞ</t>
    <phoneticPr fontId="2"/>
  </si>
  <si>
    <t>下刈り：5.00ha</t>
    <rPh sb="0" eb="1">
      <t>シタ</t>
    </rPh>
    <rPh sb="1" eb="2">
      <t>カ</t>
    </rPh>
    <phoneticPr fontId="2"/>
  </si>
  <si>
    <t>下刈り：1.84ha</t>
    <rPh sb="0" eb="1">
      <t>シタ</t>
    </rPh>
    <rPh sb="1" eb="2">
      <t>カ</t>
    </rPh>
    <phoneticPr fontId="2"/>
  </si>
  <si>
    <t>下刈り：11.97ha</t>
    <rPh sb="0" eb="1">
      <t>シタ</t>
    </rPh>
    <rPh sb="1" eb="2">
      <t>カ</t>
    </rPh>
    <phoneticPr fontId="2"/>
  </si>
  <si>
    <t>ｼﾗｶﾊﾞ</t>
    <phoneticPr fontId="2"/>
  </si>
  <si>
    <t>下刈り：2.78ha</t>
    <rPh sb="0" eb="1">
      <t>シタ</t>
    </rPh>
    <rPh sb="1" eb="2">
      <t>カ</t>
    </rPh>
    <phoneticPr fontId="2"/>
  </si>
  <si>
    <t>下刈り：3.13ha</t>
    <rPh sb="0" eb="1">
      <t>シタ</t>
    </rPh>
    <rPh sb="1" eb="2">
      <t>カ</t>
    </rPh>
    <phoneticPr fontId="2"/>
  </si>
  <si>
    <t>下刈り：0.13ha</t>
    <rPh sb="0" eb="1">
      <t>シタ</t>
    </rPh>
    <rPh sb="1" eb="2">
      <t>カ</t>
    </rPh>
    <phoneticPr fontId="2"/>
  </si>
  <si>
    <t>ﾄﾁﾉｷ</t>
    <phoneticPr fontId="2"/>
  </si>
  <si>
    <t>下刈り：1.21ha</t>
    <rPh sb="0" eb="1">
      <t>シタ</t>
    </rPh>
    <rPh sb="1" eb="2">
      <t>カ</t>
    </rPh>
    <phoneticPr fontId="2"/>
  </si>
  <si>
    <t>ｲﾇｴﾝｼﾞｭ</t>
    <phoneticPr fontId="2"/>
  </si>
  <si>
    <t>下刈り：2.06ha</t>
    <rPh sb="0" eb="1">
      <t>シタ</t>
    </rPh>
    <rPh sb="1" eb="2">
      <t>カ</t>
    </rPh>
    <phoneticPr fontId="2"/>
  </si>
  <si>
    <t>ｼﾅﾉｷ</t>
    <phoneticPr fontId="2"/>
  </si>
  <si>
    <t>下刈り：1.00ha</t>
    <rPh sb="0" eb="1">
      <t>シタ</t>
    </rPh>
    <rPh sb="1" eb="2">
      <t>カ</t>
    </rPh>
    <phoneticPr fontId="2"/>
  </si>
  <si>
    <t>下刈り：0.33ha</t>
    <rPh sb="0" eb="1">
      <t>シタ</t>
    </rPh>
    <rPh sb="1" eb="2">
      <t>カ</t>
    </rPh>
    <phoneticPr fontId="2"/>
  </si>
  <si>
    <t>下刈り：2.83ha</t>
    <rPh sb="0" eb="1">
      <t>シタ</t>
    </rPh>
    <rPh sb="1" eb="2">
      <t>カ</t>
    </rPh>
    <phoneticPr fontId="2"/>
  </si>
  <si>
    <t>ﾐｽﾞﾅﾗ</t>
    <phoneticPr fontId="2"/>
  </si>
  <si>
    <t>下刈り：4.77ha</t>
    <rPh sb="0" eb="1">
      <t>シタ</t>
    </rPh>
    <rPh sb="1" eb="2">
      <t>カ</t>
    </rPh>
    <phoneticPr fontId="2"/>
  </si>
  <si>
    <t>下刈り：8.26ha</t>
    <rPh sb="0" eb="1">
      <t>シタ</t>
    </rPh>
    <rPh sb="1" eb="2">
      <t>カ</t>
    </rPh>
    <phoneticPr fontId="2"/>
  </si>
  <si>
    <t>ｶﾂﾗ</t>
    <phoneticPr fontId="2"/>
  </si>
  <si>
    <t>下刈り：1.33ha</t>
    <rPh sb="0" eb="1">
      <t>シタ</t>
    </rPh>
    <rPh sb="1" eb="2">
      <t>カ</t>
    </rPh>
    <phoneticPr fontId="2"/>
  </si>
  <si>
    <t>下刈り：4.75ha</t>
    <rPh sb="0" eb="1">
      <t>シタ</t>
    </rPh>
    <rPh sb="1" eb="2">
      <t>カ</t>
    </rPh>
    <phoneticPr fontId="2"/>
  </si>
  <si>
    <t>下刈り：0.06ha</t>
    <rPh sb="0" eb="1">
      <t>シタ</t>
    </rPh>
    <rPh sb="1" eb="2">
      <t>カ</t>
    </rPh>
    <phoneticPr fontId="2"/>
  </si>
  <si>
    <t>下刈り：0.25ha</t>
    <rPh sb="0" eb="1">
      <t>シタ</t>
    </rPh>
    <rPh sb="1" eb="2">
      <t>カ</t>
    </rPh>
    <phoneticPr fontId="2"/>
  </si>
  <si>
    <t>下刈り：1.35ha</t>
    <rPh sb="0" eb="1">
      <t>シタ</t>
    </rPh>
    <rPh sb="1" eb="2">
      <t>カ</t>
    </rPh>
    <phoneticPr fontId="2"/>
  </si>
  <si>
    <t>ﾀﾞｹｶﾊﾞ</t>
    <phoneticPr fontId="2"/>
  </si>
  <si>
    <t>下刈り：0.31ha</t>
    <rPh sb="0" eb="1">
      <t>シタ</t>
    </rPh>
    <rPh sb="1" eb="2">
      <t>カ</t>
    </rPh>
    <phoneticPr fontId="2"/>
  </si>
  <si>
    <t>下刈り：5.75ha</t>
    <rPh sb="0" eb="1">
      <t>シタ</t>
    </rPh>
    <rPh sb="1" eb="2">
      <t>カ</t>
    </rPh>
    <phoneticPr fontId="2"/>
  </si>
  <si>
    <t>下刈り：17.07ha</t>
    <rPh sb="0" eb="1">
      <t>シタ</t>
    </rPh>
    <rPh sb="1" eb="2">
      <t>カ</t>
    </rPh>
    <phoneticPr fontId="2"/>
  </si>
  <si>
    <t>下刈り：0.35ha</t>
    <rPh sb="0" eb="1">
      <t>シタ</t>
    </rPh>
    <rPh sb="1" eb="2">
      <t>カ</t>
    </rPh>
    <phoneticPr fontId="2"/>
  </si>
  <si>
    <t>ｸﾞｲﾏﾂ</t>
    <phoneticPr fontId="2"/>
  </si>
  <si>
    <t>下刈り：0.12ha</t>
    <rPh sb="0" eb="1">
      <t>シタ</t>
    </rPh>
    <rPh sb="1" eb="2">
      <t>カ</t>
    </rPh>
    <phoneticPr fontId="2"/>
  </si>
  <si>
    <t>ｸﾞｲﾏﾂ雑種F1</t>
    <rPh sb="5" eb="7">
      <t>ザッシュ</t>
    </rPh>
    <phoneticPr fontId="2"/>
  </si>
  <si>
    <t>下刈り：1.50ha</t>
    <rPh sb="0" eb="1">
      <t>シタ</t>
    </rPh>
    <rPh sb="1" eb="2">
      <t>カ</t>
    </rPh>
    <phoneticPr fontId="2"/>
  </si>
  <si>
    <t>下刈り：6.44ha</t>
    <rPh sb="0" eb="1">
      <t>シタ</t>
    </rPh>
    <rPh sb="1" eb="2">
      <t>カ</t>
    </rPh>
    <phoneticPr fontId="2"/>
  </si>
  <si>
    <t>下刈り：5.91ha</t>
    <rPh sb="0" eb="1">
      <t>シタ</t>
    </rPh>
    <rPh sb="1" eb="2">
      <t>カ</t>
    </rPh>
    <phoneticPr fontId="2"/>
  </si>
  <si>
    <t>下刈り：4.01ha</t>
    <rPh sb="0" eb="1">
      <t>シタ</t>
    </rPh>
    <rPh sb="1" eb="2">
      <t>カ</t>
    </rPh>
    <phoneticPr fontId="2"/>
  </si>
  <si>
    <t>天然林</t>
    <rPh sb="0" eb="3">
      <t>テンネンリン</t>
    </rPh>
    <phoneticPr fontId="2"/>
  </si>
  <si>
    <t>定性+列状</t>
    <rPh sb="0" eb="2">
      <t>テイセイ</t>
    </rPh>
    <rPh sb="3" eb="5">
      <t>レツジョウ</t>
    </rPh>
    <phoneticPr fontId="2"/>
  </si>
  <si>
    <t>ｺﾊﾞﾉﾊﾝﾉｷ</t>
    <phoneticPr fontId="2"/>
  </si>
  <si>
    <t>不用木の除去</t>
    <rPh sb="0" eb="2">
      <t>フヨウ</t>
    </rPh>
    <rPh sb="2" eb="3">
      <t>ボク</t>
    </rPh>
    <rPh sb="4" eb="6">
      <t>ジョキョ</t>
    </rPh>
    <phoneticPr fontId="2"/>
  </si>
  <si>
    <t>上目名線</t>
    <rPh sb="0" eb="1">
      <t>カミ</t>
    </rPh>
    <rPh sb="1" eb="2">
      <t>メ</t>
    </rPh>
    <rPh sb="2" eb="3">
      <t>ナ</t>
    </rPh>
    <rPh sb="3" eb="4">
      <t>セン</t>
    </rPh>
    <phoneticPr fontId="2"/>
  </si>
  <si>
    <t>伊藤線</t>
    <rPh sb="0" eb="2">
      <t>イトウ</t>
    </rPh>
    <rPh sb="2" eb="3">
      <t>セン</t>
    </rPh>
    <phoneticPr fontId="2"/>
  </si>
  <si>
    <t>湯の里線</t>
    <rPh sb="0" eb="1">
      <t>ユ</t>
    </rPh>
    <rPh sb="2" eb="3">
      <t>サト</t>
    </rPh>
    <rPh sb="3" eb="4">
      <t>セン</t>
    </rPh>
    <phoneticPr fontId="2"/>
  </si>
  <si>
    <t>坂本線</t>
    <rPh sb="0" eb="2">
      <t>サカモト</t>
    </rPh>
    <rPh sb="2" eb="3">
      <t>セン</t>
    </rPh>
    <phoneticPr fontId="2"/>
  </si>
  <si>
    <t>石見線</t>
    <rPh sb="0" eb="2">
      <t>イシミ</t>
    </rPh>
    <rPh sb="2" eb="3">
      <t>セン</t>
    </rPh>
    <phoneticPr fontId="2"/>
  </si>
  <si>
    <t>相生線</t>
    <rPh sb="0" eb="2">
      <t>アイオイ</t>
    </rPh>
    <rPh sb="2" eb="3">
      <t>セン</t>
    </rPh>
    <phoneticPr fontId="2"/>
  </si>
  <si>
    <t>侵入防止柵設置</t>
    <rPh sb="0" eb="2">
      <t>シンニュウ</t>
    </rPh>
    <rPh sb="2" eb="5">
      <t>ボウシサク</t>
    </rPh>
    <rPh sb="5" eb="7">
      <t>セッチ</t>
    </rPh>
    <phoneticPr fontId="2"/>
  </si>
  <si>
    <t>未利用</t>
    <rPh sb="0" eb="3">
      <t>ミリヨウ</t>
    </rPh>
    <phoneticPr fontId="2"/>
  </si>
  <si>
    <t>列状+定性</t>
    <rPh sb="0" eb="2">
      <t>レツジョウ</t>
    </rPh>
    <rPh sb="3" eb="5">
      <t>テイセイ</t>
    </rPh>
    <phoneticPr fontId="2"/>
  </si>
  <si>
    <t>列状</t>
    <rPh sb="0" eb="1">
      <t>レツ</t>
    </rPh>
    <rPh sb="1" eb="2">
      <t>ジョウ</t>
    </rPh>
    <phoneticPr fontId="2"/>
  </si>
  <si>
    <t>未利用</t>
    <rPh sb="0" eb="3">
      <t>ミリヨウ</t>
    </rPh>
    <phoneticPr fontId="2"/>
  </si>
  <si>
    <t>帯状</t>
    <rPh sb="0" eb="2">
      <t>タイジョウ</t>
    </rPh>
    <phoneticPr fontId="2"/>
  </si>
  <si>
    <t>定性</t>
    <rPh sb="0" eb="2">
      <t>テイセイ</t>
    </rPh>
    <phoneticPr fontId="2"/>
  </si>
  <si>
    <t>列状+定性</t>
    <rPh sb="0" eb="2">
      <t>レツジョウ</t>
    </rPh>
    <rPh sb="3" eb="5">
      <t>テイセイ</t>
    </rPh>
    <phoneticPr fontId="2"/>
  </si>
  <si>
    <t>倶知安林産（協）</t>
  </si>
  <si>
    <t>秋</t>
  </si>
  <si>
    <t>ｶﾗﾏﾂ</t>
  </si>
  <si>
    <t>下刈り：0.82ha</t>
  </si>
  <si>
    <t>ﾄﾁﾉｷ</t>
    <phoneticPr fontId="2"/>
  </si>
  <si>
    <t>ﾔﾁﾀﾞﾓ</t>
    <phoneticPr fontId="2"/>
  </si>
  <si>
    <t>ｱｵﾀﾞﾓ</t>
    <phoneticPr fontId="2"/>
  </si>
  <si>
    <t>ﾀﾊﾞﾀｾﾝ</t>
    <phoneticPr fontId="2"/>
  </si>
  <si>
    <t>倶知安林産協同組合</t>
    <rPh sb="0" eb="3">
      <t>クッチャン</t>
    </rPh>
    <rPh sb="3" eb="5">
      <t>リンサン</t>
    </rPh>
    <rPh sb="5" eb="7">
      <t>キョウドウ</t>
    </rPh>
    <rPh sb="7" eb="9">
      <t>クミアイ</t>
    </rPh>
    <phoneticPr fontId="2"/>
  </si>
  <si>
    <t>上里千歳1号線</t>
    <rPh sb="0" eb="2">
      <t>カミサト</t>
    </rPh>
    <rPh sb="2" eb="4">
      <t>チトセ</t>
    </rPh>
    <rPh sb="5" eb="7">
      <t>ゴウセン</t>
    </rPh>
    <phoneticPr fontId="2"/>
  </si>
  <si>
    <t>上里千歳2号線</t>
    <rPh sb="0" eb="2">
      <t>カミサト</t>
    </rPh>
    <rPh sb="2" eb="4">
      <t>チトセ</t>
    </rPh>
    <rPh sb="5" eb="7">
      <t>ゴウセン</t>
    </rPh>
    <phoneticPr fontId="2"/>
  </si>
  <si>
    <t>定性</t>
    <rPh sb="0" eb="2">
      <t>テイセイ</t>
    </rPh>
    <phoneticPr fontId="23"/>
  </si>
  <si>
    <t>保育間伐</t>
    <rPh sb="0" eb="2">
      <t>ホイク</t>
    </rPh>
    <rPh sb="2" eb="4">
      <t>カンバツ</t>
    </rPh>
    <phoneticPr fontId="23"/>
  </si>
  <si>
    <t>南しりべし森林組合</t>
    <rPh sb="0" eb="1">
      <t>ミナミ</t>
    </rPh>
    <rPh sb="5" eb="9">
      <t>シンリンクミアイ</t>
    </rPh>
    <phoneticPr fontId="23"/>
  </si>
  <si>
    <t>後志</t>
    <rPh sb="0" eb="2">
      <t>シリベシ</t>
    </rPh>
    <phoneticPr fontId="23"/>
  </si>
  <si>
    <t>蘭越町</t>
    <rPh sb="0" eb="3">
      <t>ランコシチョウ</t>
    </rPh>
    <phoneticPr fontId="23"/>
  </si>
  <si>
    <t>アカエゾ</t>
    <phoneticPr fontId="23"/>
  </si>
  <si>
    <t>トドマツ</t>
    <phoneticPr fontId="23"/>
  </si>
  <si>
    <t>トドマツ</t>
    <phoneticPr fontId="23"/>
  </si>
  <si>
    <t>シラカバ</t>
    <phoneticPr fontId="23"/>
  </si>
  <si>
    <t>カラマツ</t>
    <phoneticPr fontId="23"/>
  </si>
  <si>
    <t>トドマツ</t>
    <phoneticPr fontId="23"/>
  </si>
  <si>
    <t>シラカバ</t>
    <phoneticPr fontId="23"/>
  </si>
  <si>
    <t>トドマツ</t>
    <phoneticPr fontId="23"/>
  </si>
  <si>
    <t>トドマツ</t>
    <phoneticPr fontId="23"/>
  </si>
  <si>
    <t>カラマツ</t>
    <phoneticPr fontId="23"/>
  </si>
  <si>
    <t>カラマツ</t>
    <phoneticPr fontId="23"/>
  </si>
  <si>
    <t>シラカバ</t>
    <phoneticPr fontId="23"/>
  </si>
  <si>
    <t>取りやめ</t>
    <rPh sb="0" eb="1">
      <t>ト</t>
    </rPh>
    <phoneticPr fontId="23"/>
  </si>
  <si>
    <t>シラカバ</t>
    <phoneticPr fontId="23"/>
  </si>
  <si>
    <t>シラカバ</t>
    <phoneticPr fontId="23"/>
  </si>
  <si>
    <t>マカバ</t>
    <phoneticPr fontId="23"/>
  </si>
  <si>
    <t>グイマツ</t>
    <phoneticPr fontId="23"/>
  </si>
  <si>
    <t>グイマツ</t>
    <phoneticPr fontId="23"/>
  </si>
  <si>
    <t>グイマツ</t>
    <phoneticPr fontId="24"/>
  </si>
  <si>
    <t>定性</t>
    <rPh sb="0" eb="2">
      <t>テイセイ</t>
    </rPh>
    <phoneticPr fontId="24"/>
  </si>
  <si>
    <t>保育間伐</t>
    <rPh sb="0" eb="2">
      <t>ホイク</t>
    </rPh>
    <rPh sb="2" eb="4">
      <t>カンバツ</t>
    </rPh>
    <phoneticPr fontId="24"/>
  </si>
  <si>
    <t>南しりべし森林組合</t>
    <rPh sb="0" eb="1">
      <t>ミナミ</t>
    </rPh>
    <rPh sb="5" eb="9">
      <t>シンリンクミアイ</t>
    </rPh>
    <phoneticPr fontId="24"/>
  </si>
  <si>
    <t>後志</t>
    <rPh sb="0" eb="2">
      <t>シリベシ</t>
    </rPh>
    <phoneticPr fontId="24"/>
  </si>
  <si>
    <t>蘭越町</t>
    <rPh sb="0" eb="3">
      <t>ランコシチョウ</t>
    </rPh>
    <phoneticPr fontId="24"/>
  </si>
  <si>
    <t>トドマツ</t>
    <phoneticPr fontId="24"/>
  </si>
  <si>
    <t>トドマツ</t>
    <phoneticPr fontId="24"/>
  </si>
  <si>
    <t>トドマツ</t>
    <phoneticPr fontId="24"/>
  </si>
  <si>
    <t>マカバ</t>
    <phoneticPr fontId="24"/>
  </si>
  <si>
    <t>シラカバ</t>
    <phoneticPr fontId="24"/>
  </si>
  <si>
    <t>グイマツ</t>
    <phoneticPr fontId="24"/>
  </si>
  <si>
    <t>グイマツ</t>
    <phoneticPr fontId="24"/>
  </si>
  <si>
    <t>列状</t>
    <rPh sb="0" eb="2">
      <t>レツジョウ</t>
    </rPh>
    <phoneticPr fontId="24"/>
  </si>
  <si>
    <t>搬出</t>
    <rPh sb="0" eb="2">
      <t>ハンシュツ</t>
    </rPh>
    <phoneticPr fontId="24"/>
  </si>
  <si>
    <t>カラマツ</t>
    <phoneticPr fontId="24"/>
  </si>
  <si>
    <t>トドマツ</t>
    <phoneticPr fontId="24"/>
  </si>
  <si>
    <t>カラマツ</t>
    <phoneticPr fontId="24"/>
  </si>
  <si>
    <t>トドマツ</t>
    <phoneticPr fontId="24"/>
  </si>
  <si>
    <t>トドマツ</t>
    <phoneticPr fontId="24"/>
  </si>
  <si>
    <t>秋</t>
    <rPh sb="0" eb="1">
      <t>アキ</t>
    </rPh>
    <phoneticPr fontId="24"/>
  </si>
  <si>
    <t>春</t>
    <rPh sb="0" eb="1">
      <t>ハル</t>
    </rPh>
    <phoneticPr fontId="24"/>
  </si>
  <si>
    <t>トドマツ</t>
    <phoneticPr fontId="24"/>
  </si>
  <si>
    <t>トドマツ</t>
    <phoneticPr fontId="24"/>
  </si>
  <si>
    <t>シラカバ</t>
    <phoneticPr fontId="24"/>
  </si>
  <si>
    <t>Ｆ１</t>
    <phoneticPr fontId="24"/>
  </si>
  <si>
    <t>カラマツ</t>
    <phoneticPr fontId="24"/>
  </si>
  <si>
    <t>秋</t>
    <rPh sb="0" eb="1">
      <t>アキ</t>
    </rPh>
    <phoneticPr fontId="2"/>
  </si>
  <si>
    <t>下刈り：0.84ha</t>
    <rPh sb="0" eb="1">
      <t>シタ</t>
    </rPh>
    <rPh sb="1" eb="2">
      <t>カ</t>
    </rPh>
    <phoneticPr fontId="2"/>
  </si>
  <si>
    <t>下刈り：0.10ha</t>
    <rPh sb="0" eb="1">
      <t>シタ</t>
    </rPh>
    <rPh sb="1" eb="2">
      <t>カ</t>
    </rPh>
    <phoneticPr fontId="2"/>
  </si>
  <si>
    <t>千歳立川第1線</t>
    <rPh sb="0" eb="2">
      <t>チトセ</t>
    </rPh>
    <rPh sb="2" eb="4">
      <t>タチカワ</t>
    </rPh>
    <rPh sb="4" eb="5">
      <t>ダイ</t>
    </rPh>
    <rPh sb="6" eb="7">
      <t>セン</t>
    </rPh>
    <phoneticPr fontId="2"/>
  </si>
  <si>
    <t>千歳立川第2線</t>
    <rPh sb="0" eb="2">
      <t>チトセ</t>
    </rPh>
    <rPh sb="2" eb="4">
      <t>タチカワ</t>
    </rPh>
    <rPh sb="4" eb="5">
      <t>ダイ</t>
    </rPh>
    <rPh sb="6" eb="7">
      <t>セン</t>
    </rPh>
    <phoneticPr fontId="2"/>
  </si>
  <si>
    <t>千歳立川第3線</t>
    <rPh sb="0" eb="2">
      <t>チトセ</t>
    </rPh>
    <rPh sb="2" eb="4">
      <t>タチカワ</t>
    </rPh>
    <rPh sb="4" eb="5">
      <t>ダイ</t>
    </rPh>
    <rPh sb="6" eb="7">
      <t>セン</t>
    </rPh>
    <phoneticPr fontId="2"/>
  </si>
  <si>
    <t>千歳立川第4A線</t>
    <rPh sb="0" eb="2">
      <t>チトセ</t>
    </rPh>
    <rPh sb="2" eb="4">
      <t>タチカワ</t>
    </rPh>
    <rPh sb="4" eb="5">
      <t>ダイ</t>
    </rPh>
    <rPh sb="7" eb="8">
      <t>セン</t>
    </rPh>
    <phoneticPr fontId="2"/>
  </si>
  <si>
    <t>千歳立川第4B線</t>
    <rPh sb="0" eb="2">
      <t>チトセ</t>
    </rPh>
    <rPh sb="2" eb="4">
      <t>タチカワ</t>
    </rPh>
    <rPh sb="4" eb="5">
      <t>ダイ</t>
    </rPh>
    <rPh sb="7" eb="8">
      <t>セン</t>
    </rPh>
    <phoneticPr fontId="2"/>
  </si>
  <si>
    <t>千歳立川第5線</t>
    <rPh sb="0" eb="2">
      <t>チトセ</t>
    </rPh>
    <rPh sb="2" eb="4">
      <t>タチカワ</t>
    </rPh>
    <rPh sb="4" eb="5">
      <t>ダイ</t>
    </rPh>
    <rPh sb="6" eb="7">
      <t>セン</t>
    </rPh>
    <phoneticPr fontId="2"/>
  </si>
  <si>
    <t>千歳立川第6A線</t>
    <rPh sb="0" eb="2">
      <t>チトセ</t>
    </rPh>
    <rPh sb="2" eb="4">
      <t>タチカワ</t>
    </rPh>
    <rPh sb="4" eb="5">
      <t>ダイ</t>
    </rPh>
    <rPh sb="7" eb="8">
      <t>セン</t>
    </rPh>
    <phoneticPr fontId="2"/>
  </si>
  <si>
    <t>千歳立川第6B線</t>
    <rPh sb="0" eb="2">
      <t>チトセ</t>
    </rPh>
    <rPh sb="2" eb="4">
      <t>タチカワ</t>
    </rPh>
    <rPh sb="4" eb="5">
      <t>ダイ</t>
    </rPh>
    <rPh sb="7" eb="8">
      <t>セン</t>
    </rPh>
    <phoneticPr fontId="2"/>
  </si>
  <si>
    <t>千歳立川第7線</t>
    <rPh sb="0" eb="2">
      <t>チトセ</t>
    </rPh>
    <rPh sb="2" eb="4">
      <t>タチカワ</t>
    </rPh>
    <rPh sb="4" eb="5">
      <t>ダイ</t>
    </rPh>
    <rPh sb="6" eb="7">
      <t>セン</t>
    </rPh>
    <phoneticPr fontId="2"/>
  </si>
  <si>
    <t>春</t>
    <rPh sb="0" eb="1">
      <t>ハル</t>
    </rPh>
    <phoneticPr fontId="25"/>
  </si>
  <si>
    <t>後志</t>
    <rPh sb="0" eb="2">
      <t>シリベシ</t>
    </rPh>
    <phoneticPr fontId="25"/>
  </si>
  <si>
    <t>蘭越町</t>
    <rPh sb="0" eb="3">
      <t>ランコシチョウ</t>
    </rPh>
    <phoneticPr fontId="25"/>
  </si>
  <si>
    <t>3.0-3.5</t>
  </si>
  <si>
    <t>トドマツ</t>
    <phoneticPr fontId="25"/>
  </si>
  <si>
    <t>南しりべし森林組合</t>
    <rPh sb="0" eb="1">
      <t>ミナミ</t>
    </rPh>
    <rPh sb="5" eb="9">
      <t>シンリンクミアイ</t>
    </rPh>
    <phoneticPr fontId="25"/>
  </si>
  <si>
    <t>トドマツ</t>
    <phoneticPr fontId="2"/>
  </si>
  <si>
    <t>樹下植栽</t>
    <rPh sb="0" eb="2">
      <t>ジュカ</t>
    </rPh>
    <rPh sb="2" eb="4">
      <t>ショクサイ</t>
    </rPh>
    <phoneticPr fontId="2"/>
  </si>
  <si>
    <t>ﾄﾁﾉｷ</t>
    <phoneticPr fontId="24"/>
  </si>
  <si>
    <t>ｼﾗｶﾊﾞ</t>
    <phoneticPr fontId="24"/>
  </si>
  <si>
    <t>ﾄﾄﾞﾏﾂ</t>
    <phoneticPr fontId="24"/>
  </si>
  <si>
    <t>ｶﾗﾏﾂ</t>
    <phoneticPr fontId="24"/>
  </si>
  <si>
    <t>F1</t>
    <phoneticPr fontId="24"/>
  </si>
  <si>
    <t>ﾏｶﾊﾞ</t>
    <phoneticPr fontId="24"/>
  </si>
  <si>
    <t>間伐(合板製材)</t>
    <rPh sb="0" eb="2">
      <t>カンバツ</t>
    </rPh>
    <rPh sb="3" eb="5">
      <t>ゴウバン</t>
    </rPh>
    <rPh sb="5" eb="7">
      <t>セイザイ</t>
    </rPh>
    <phoneticPr fontId="24"/>
  </si>
  <si>
    <t>間伐(合板製材)</t>
    <rPh sb="0" eb="2">
      <t>カンバツ</t>
    </rPh>
    <rPh sb="3" eb="5">
      <t>ゴウバン</t>
    </rPh>
    <rPh sb="5" eb="7">
      <t>セイザイ</t>
    </rPh>
    <phoneticPr fontId="2"/>
  </si>
  <si>
    <t>カラマツ</t>
    <phoneticPr fontId="2"/>
  </si>
  <si>
    <t>シラカバ</t>
    <phoneticPr fontId="2"/>
  </si>
  <si>
    <t>下刈：5.79ha　被害地</t>
    <rPh sb="0" eb="2">
      <t>シタガ</t>
    </rPh>
    <rPh sb="10" eb="13">
      <t>ヒガイチ</t>
    </rPh>
    <phoneticPr fontId="24"/>
  </si>
  <si>
    <t>下刈：１．００ha　被害地</t>
    <rPh sb="0" eb="2">
      <t>シタガ</t>
    </rPh>
    <rPh sb="10" eb="13">
      <t>ヒガイチ</t>
    </rPh>
    <phoneticPr fontId="24"/>
  </si>
  <si>
    <t>水上線</t>
    <rPh sb="0" eb="2">
      <t>ミズカミ</t>
    </rPh>
    <rPh sb="2" eb="3">
      <t>セン</t>
    </rPh>
    <phoneticPr fontId="2"/>
  </si>
  <si>
    <t>森林作業道(合板製材)</t>
    <rPh sb="0" eb="2">
      <t>シンリン</t>
    </rPh>
    <rPh sb="2" eb="4">
      <t>サギョウ</t>
    </rPh>
    <rPh sb="4" eb="5">
      <t>ドウ</t>
    </rPh>
    <rPh sb="6" eb="8">
      <t>ゴウバン</t>
    </rPh>
    <rPh sb="8" eb="10">
      <t>セイザイ</t>
    </rPh>
    <phoneticPr fontId="2"/>
  </si>
  <si>
    <t>天然林</t>
    <rPh sb="0" eb="3">
      <t>テンネンリン</t>
    </rPh>
    <phoneticPr fontId="24"/>
  </si>
  <si>
    <t>下刈：２．３３ha</t>
    <rPh sb="0" eb="2">
      <t>シタガ</t>
    </rPh>
    <phoneticPr fontId="24"/>
  </si>
  <si>
    <t>下刈：２．５０ha</t>
    <rPh sb="0" eb="1">
      <t>シタ</t>
    </rPh>
    <rPh sb="1" eb="2">
      <t>カリ</t>
    </rPh>
    <phoneticPr fontId="24"/>
  </si>
  <si>
    <t>下刈：６．００ha</t>
    <rPh sb="0" eb="1">
      <t>シタ</t>
    </rPh>
    <rPh sb="1" eb="2">
      <t>カリ</t>
    </rPh>
    <phoneticPr fontId="24"/>
  </si>
  <si>
    <t>下刈：５．００ha</t>
    <rPh sb="0" eb="1">
      <t>シタ</t>
    </rPh>
    <rPh sb="1" eb="2">
      <t>カリ</t>
    </rPh>
    <phoneticPr fontId="24"/>
  </si>
  <si>
    <t>下刈：１．９０ha</t>
    <rPh sb="0" eb="2">
      <t>シタガ</t>
    </rPh>
    <phoneticPr fontId="24"/>
  </si>
  <si>
    <t>下刈：３．１４ha</t>
    <rPh sb="0" eb="2">
      <t>シタガ</t>
    </rPh>
    <phoneticPr fontId="24"/>
  </si>
  <si>
    <t>下刈：１．３８ha</t>
    <rPh sb="0" eb="2">
      <t>シタガ</t>
    </rPh>
    <phoneticPr fontId="24"/>
  </si>
  <si>
    <t>下刈：１．９９ha</t>
    <rPh sb="0" eb="2">
      <t>シタガ</t>
    </rPh>
    <phoneticPr fontId="24"/>
  </si>
  <si>
    <t>下刈：１．００ha</t>
    <rPh sb="0" eb="2">
      <t>シタガ</t>
    </rPh>
    <phoneticPr fontId="24"/>
  </si>
  <si>
    <t>下刈：１．８６ha</t>
    <rPh sb="0" eb="2">
      <t>シタガ</t>
    </rPh>
    <phoneticPr fontId="24"/>
  </si>
  <si>
    <t>下刈：１．００ha</t>
    <rPh sb="0" eb="1">
      <t>シタ</t>
    </rPh>
    <rPh sb="1" eb="2">
      <t>カリ</t>
    </rPh>
    <phoneticPr fontId="24"/>
  </si>
  <si>
    <t>下刈：５．３２ha</t>
    <rPh sb="0" eb="1">
      <t>シタ</t>
    </rPh>
    <rPh sb="1" eb="2">
      <t>カリ</t>
    </rPh>
    <phoneticPr fontId="25"/>
  </si>
  <si>
    <t>下刈：３．４０ha</t>
    <rPh sb="0" eb="2">
      <t>シタガ</t>
    </rPh>
    <phoneticPr fontId="24"/>
  </si>
  <si>
    <t>下刈：４．００ha</t>
    <rPh sb="0" eb="1">
      <t>シタ</t>
    </rPh>
    <rPh sb="1" eb="2">
      <t>カリ</t>
    </rPh>
    <phoneticPr fontId="24"/>
  </si>
  <si>
    <t>下刈：２．５８ha</t>
    <rPh sb="0" eb="2">
      <t>シタガ</t>
    </rPh>
    <phoneticPr fontId="24"/>
  </si>
  <si>
    <t>下刈：０．４０ha</t>
    <rPh sb="0" eb="1">
      <t>シタ</t>
    </rPh>
    <rPh sb="1" eb="2">
      <t>カリ</t>
    </rPh>
    <phoneticPr fontId="24"/>
  </si>
  <si>
    <t>下刈：３．００ha</t>
    <rPh sb="0" eb="1">
      <t>シタ</t>
    </rPh>
    <rPh sb="1" eb="2">
      <t>カリ</t>
    </rPh>
    <phoneticPr fontId="24"/>
  </si>
  <si>
    <t>下刈：２．３０ha</t>
    <rPh sb="0" eb="1">
      <t>シタ</t>
    </rPh>
    <rPh sb="1" eb="2">
      <t>カリ</t>
    </rPh>
    <phoneticPr fontId="24"/>
  </si>
  <si>
    <t>下刈：３．６８ha</t>
    <rPh sb="0" eb="2">
      <t>シタガ</t>
    </rPh>
    <phoneticPr fontId="24"/>
  </si>
  <si>
    <t>下刈：４．０８ha</t>
    <rPh sb="0" eb="2">
      <t>シタガ</t>
    </rPh>
    <phoneticPr fontId="24"/>
  </si>
  <si>
    <t>下刈：５．３２ha</t>
    <rPh sb="0" eb="2">
      <t>シタガ</t>
    </rPh>
    <phoneticPr fontId="24"/>
  </si>
  <si>
    <t>下刈：１．２８ha</t>
    <rPh sb="0" eb="2">
      <t>シタガ</t>
    </rPh>
    <phoneticPr fontId="24"/>
  </si>
  <si>
    <t>下刈：４．４０ha</t>
    <rPh sb="0" eb="2">
      <t>シタガ</t>
    </rPh>
    <phoneticPr fontId="24"/>
  </si>
  <si>
    <t>下刈：３．００ha</t>
    <rPh sb="0" eb="2">
      <t>シタガ</t>
    </rPh>
    <phoneticPr fontId="24"/>
  </si>
  <si>
    <t>年度</t>
  </si>
  <si>
    <t>年度</t>
    <rPh sb="0" eb="2">
      <t>ネンド</t>
    </rPh>
    <phoneticPr fontId="2"/>
  </si>
  <si>
    <t>中間</t>
    <rPh sb="0" eb="2">
      <t>チュウカン</t>
    </rPh>
    <phoneticPr fontId="2"/>
  </si>
  <si>
    <t>実績</t>
    <rPh sb="0" eb="2">
      <t>ジッセキ</t>
    </rPh>
    <phoneticPr fontId="2"/>
  </si>
  <si>
    <t>総計</t>
  </si>
  <si>
    <t>合計 / 実績</t>
  </si>
  <si>
    <t>集計</t>
  </si>
  <si>
    <t>ﾄﾄﾞﾏﾂ</t>
  </si>
  <si>
    <t>シラカバ</t>
  </si>
  <si>
    <t>グイマツ</t>
  </si>
  <si>
    <t>ｼﾗｶﾊﾞ</t>
  </si>
  <si>
    <t>カラマツ</t>
  </si>
  <si>
    <t>上段1
下段2</t>
    <rPh sb="0" eb="2">
      <t>ジョウダン</t>
    </rPh>
    <rPh sb="4" eb="6">
      <t>ゲダン</t>
    </rPh>
    <phoneticPr fontId="2"/>
  </si>
  <si>
    <t>間伐</t>
    <rPh sb="0" eb="2">
      <t>カンバツ</t>
    </rPh>
    <phoneticPr fontId="26"/>
  </si>
  <si>
    <t>造林</t>
    <rPh sb="0" eb="2">
      <t>ゾウリン</t>
    </rPh>
    <phoneticPr fontId="26"/>
  </si>
  <si>
    <t>南しりべし森林組合</t>
  </si>
  <si>
    <t>ｺﾊﾞﾉﾊﾝﾉｷ</t>
  </si>
  <si>
    <t>ｸﾞｲﾏﾂ</t>
  </si>
  <si>
    <t>ﾏｶﾊﾞ</t>
  </si>
  <si>
    <t>マカバ</t>
  </si>
  <si>
    <t>ﾔﾏﾊﾝﾉｷ</t>
  </si>
  <si>
    <t>ｱｶｴｿﾞ</t>
  </si>
  <si>
    <t>ｱｶｴｿﾞﾏﾂ</t>
  </si>
  <si>
    <t>ﾐｽﾞﾅﾗ</t>
  </si>
  <si>
    <t>天然林</t>
  </si>
  <si>
    <t>そ－と用</t>
    <rPh sb="3" eb="4">
      <t>ヨウ</t>
    </rPh>
    <phoneticPr fontId="2"/>
  </si>
  <si>
    <t>属地</t>
    <rPh sb="0" eb="2">
      <t>ゾクチ</t>
    </rPh>
    <phoneticPr fontId="2"/>
  </si>
  <si>
    <t>ＫＥＹ</t>
    <phoneticPr fontId="2"/>
  </si>
  <si>
    <t>調査簿蓄積</t>
    <rPh sb="0" eb="3">
      <t>チョウサボ</t>
    </rPh>
    <rPh sb="3" eb="5">
      <t>チクセキ</t>
    </rPh>
    <phoneticPr fontId="2"/>
  </si>
  <si>
    <t>未利用</t>
  </si>
  <si>
    <t>林班</t>
    <rPh sb="0" eb="1">
      <t>リン</t>
    </rPh>
    <rPh sb="1" eb="2">
      <t>ハン</t>
    </rPh>
    <phoneticPr fontId="2"/>
  </si>
  <si>
    <t>取りやめ</t>
    <rPh sb="0" eb="1">
      <t>ト</t>
    </rPh>
    <phoneticPr fontId="2"/>
  </si>
  <si>
    <t>搬出</t>
    <rPh sb="0" eb="2">
      <t>ハンシュツ</t>
    </rPh>
    <phoneticPr fontId="2"/>
  </si>
  <si>
    <t>除伐等</t>
  </si>
  <si>
    <t>保育間伐　枝打</t>
    <rPh sb="0" eb="2">
      <t>ホイク</t>
    </rPh>
    <rPh sb="2" eb="4">
      <t>カンバツ</t>
    </rPh>
    <rPh sb="5" eb="7">
      <t>エダウ</t>
    </rPh>
    <phoneticPr fontId="2"/>
  </si>
  <si>
    <t>除伐等　枝打</t>
    <rPh sb="0" eb="2">
      <t>ジョバツ</t>
    </rPh>
    <rPh sb="2" eb="3">
      <t>トウ</t>
    </rPh>
    <rPh sb="4" eb="6">
      <t>エダウ</t>
    </rPh>
    <phoneticPr fontId="2"/>
  </si>
  <si>
    <t>搬出　枝打</t>
    <rPh sb="0" eb="2">
      <t>ハンシュツ</t>
    </rPh>
    <rPh sb="3" eb="5">
      <t>エダウ</t>
    </rPh>
    <phoneticPr fontId="2"/>
  </si>
  <si>
    <t>ソート用</t>
    <rPh sb="3" eb="4">
      <t>ヨウ</t>
    </rPh>
    <phoneticPr fontId="2"/>
  </si>
  <si>
    <t>ミズナラ</t>
  </si>
  <si>
    <t>ミズナラ</t>
    <phoneticPr fontId="2"/>
  </si>
  <si>
    <t>下刈：0.30ha</t>
    <rPh sb="0" eb="1">
      <t>シタ</t>
    </rPh>
    <rPh sb="1" eb="2">
      <t>カリ</t>
    </rPh>
    <phoneticPr fontId="24"/>
  </si>
  <si>
    <t>ｶﾂﾗ</t>
  </si>
  <si>
    <t>取りやめ</t>
    <rPh sb="0" eb="1">
      <t>ト</t>
    </rPh>
    <phoneticPr fontId="2"/>
  </si>
  <si>
    <t>F1</t>
  </si>
  <si>
    <t>ﾄﾁﾉｷ</t>
  </si>
  <si>
    <t>ｲﾇｴﾝｼﾞｭ</t>
  </si>
  <si>
    <t>ｼﾅﾉｷ</t>
  </si>
  <si>
    <t>ﾀﾞｹｶﾊﾞ</t>
  </si>
  <si>
    <t>ｱｵﾀﾞﾓ</t>
  </si>
  <si>
    <t>ﾔﾁﾀﾞﾓ</t>
  </si>
  <si>
    <t>ｱﾕｶﾜｲﾏｶﾜｾﾝ</t>
  </si>
  <si>
    <t>ｼﾐｽﾞﾖｼﾀﾞｾﾝ</t>
  </si>
  <si>
    <t>ﾀﾞｲﾆｱﾕｶﾜｲﾏｶﾜｾﾝ</t>
  </si>
  <si>
    <t>ﾀﾊﾞﾀｾﾝ</t>
  </si>
  <si>
    <t>下刈り</t>
    <rPh sb="0" eb="2">
      <t>シタガ</t>
    </rPh>
    <phoneticPr fontId="2"/>
  </si>
  <si>
    <t>３　特定間伐等の実施計画</t>
    <rPh sb="2" eb="4">
      <t>トクテイ</t>
    </rPh>
    <rPh sb="4" eb="6">
      <t>カンバツ</t>
    </rPh>
    <rPh sb="6" eb="7">
      <t>トウ</t>
    </rPh>
    <rPh sb="8" eb="10">
      <t>ジッシ</t>
    </rPh>
    <rPh sb="10" eb="12">
      <t>ケイカク</t>
    </rPh>
    <phoneticPr fontId="28"/>
  </si>
  <si>
    <t>　(1)　間　伐</t>
    <rPh sb="5" eb="6">
      <t>カン</t>
    </rPh>
    <rPh sb="7" eb="8">
      <t>バツ</t>
    </rPh>
    <phoneticPr fontId="28"/>
  </si>
  <si>
    <t>蘭越町</t>
    <rPh sb="0" eb="3">
      <t>ランコシチョウ</t>
    </rPh>
    <phoneticPr fontId="28"/>
  </si>
  <si>
    <t>事業実施
主体</t>
    <rPh sb="0" eb="2">
      <t>ジギョウ</t>
    </rPh>
    <rPh sb="2" eb="4">
      <t>ジッシ</t>
    </rPh>
    <rPh sb="5" eb="7">
      <t>シュタイ</t>
    </rPh>
    <phoneticPr fontId="28"/>
  </si>
  <si>
    <t>事業実施年度</t>
    <rPh sb="0" eb="2">
      <t>ジギョウ</t>
    </rPh>
    <rPh sb="2" eb="4">
      <t>ジッシ</t>
    </rPh>
    <rPh sb="4" eb="6">
      <t>ネンド</t>
    </rPh>
    <phoneticPr fontId="28"/>
  </si>
  <si>
    <t>所在場所</t>
    <rPh sb="0" eb="2">
      <t>ショザイ</t>
    </rPh>
    <rPh sb="2" eb="4">
      <t>バショ</t>
    </rPh>
    <phoneticPr fontId="28"/>
  </si>
  <si>
    <t>間伐を実施する森林の現況</t>
    <rPh sb="0" eb="2">
      <t>カンバツ</t>
    </rPh>
    <rPh sb="3" eb="5">
      <t>ジッシ</t>
    </rPh>
    <rPh sb="7" eb="9">
      <t>シンリン</t>
    </rPh>
    <rPh sb="10" eb="12">
      <t>ゲンキョウ</t>
    </rPh>
    <phoneticPr fontId="28"/>
  </si>
  <si>
    <t>間伐の内容</t>
    <rPh sb="0" eb="2">
      <t>カンバツ</t>
    </rPh>
    <rPh sb="3" eb="5">
      <t>ナイヨウ</t>
    </rPh>
    <phoneticPr fontId="28"/>
  </si>
  <si>
    <t>図面
番号</t>
    <rPh sb="0" eb="2">
      <t>ズメン</t>
    </rPh>
    <rPh sb="3" eb="5">
      <t>バンゴウ</t>
    </rPh>
    <phoneticPr fontId="28"/>
  </si>
  <si>
    <t>交付金
希望</t>
    <rPh sb="0" eb="3">
      <t>コウフキン</t>
    </rPh>
    <rPh sb="4" eb="6">
      <t>キボウ</t>
    </rPh>
    <phoneticPr fontId="28"/>
  </si>
  <si>
    <t>備　　考</t>
    <rPh sb="0" eb="1">
      <t>ソナエ</t>
    </rPh>
    <rPh sb="3" eb="4">
      <t>コウ</t>
    </rPh>
    <phoneticPr fontId="28"/>
  </si>
  <si>
    <t>振興局</t>
    <rPh sb="0" eb="3">
      <t>シンコウキョク</t>
    </rPh>
    <phoneticPr fontId="28"/>
  </si>
  <si>
    <t>市町村</t>
    <rPh sb="0" eb="3">
      <t>シチョウソン</t>
    </rPh>
    <phoneticPr fontId="28"/>
  </si>
  <si>
    <t>林班</t>
    <rPh sb="0" eb="1">
      <t>リン</t>
    </rPh>
    <rPh sb="1" eb="2">
      <t>ハン</t>
    </rPh>
    <phoneticPr fontId="28"/>
  </si>
  <si>
    <t>小班</t>
    <rPh sb="0" eb="2">
      <t>ショウハン</t>
    </rPh>
    <phoneticPr fontId="28"/>
  </si>
  <si>
    <t>面積
（ha）</t>
    <rPh sb="0" eb="2">
      <t>メンセキ</t>
    </rPh>
    <phoneticPr fontId="28"/>
  </si>
  <si>
    <t>樹種</t>
    <rPh sb="0" eb="2">
      <t>ジュシュ</t>
    </rPh>
    <phoneticPr fontId="28"/>
  </si>
  <si>
    <t>林齢</t>
    <rPh sb="0" eb="1">
      <t>リン</t>
    </rPh>
    <rPh sb="1" eb="2">
      <t>レイ</t>
    </rPh>
    <phoneticPr fontId="28"/>
  </si>
  <si>
    <t>立木材積
（m3）</t>
    <rPh sb="0" eb="2">
      <t>リュウボク</t>
    </rPh>
    <rPh sb="2" eb="4">
      <t>ザイセキ</t>
    </rPh>
    <phoneticPr fontId="28"/>
  </si>
  <si>
    <t>森林の
種類</t>
    <rPh sb="0" eb="2">
      <t>シンリン</t>
    </rPh>
    <rPh sb="4" eb="6">
      <t>シュルイ</t>
    </rPh>
    <phoneticPr fontId="28"/>
  </si>
  <si>
    <t>間伐の
方法</t>
    <rPh sb="0" eb="2">
      <t>カンバツ</t>
    </rPh>
    <rPh sb="4" eb="6">
      <t>ホウホウ</t>
    </rPh>
    <phoneticPr fontId="28"/>
  </si>
  <si>
    <t>間伐立木材積（m3）</t>
    <rPh sb="0" eb="2">
      <t>カンバツ</t>
    </rPh>
    <rPh sb="2" eb="4">
      <t>リュウボク</t>
    </rPh>
    <rPh sb="4" eb="6">
      <t>ザイセキ</t>
    </rPh>
    <phoneticPr fontId="28"/>
  </si>
  <si>
    <t>材積伐
採率(%)</t>
    <rPh sb="0" eb="2">
      <t>ザイセキ</t>
    </rPh>
    <rPh sb="2" eb="3">
      <t>バツ</t>
    </rPh>
    <rPh sb="4" eb="5">
      <t>サイ</t>
    </rPh>
    <rPh sb="5" eb="6">
      <t>リツ</t>
    </rPh>
    <phoneticPr fontId="28"/>
  </si>
  <si>
    <t>変更</t>
    <rPh sb="0" eb="2">
      <t>ヘンコウ</t>
    </rPh>
    <phoneticPr fontId="28"/>
  </si>
  <si>
    <t>列状</t>
    <rPh sb="0" eb="2">
      <t>レツジョウ</t>
    </rPh>
    <phoneticPr fontId="28"/>
  </si>
  <si>
    <t>当初</t>
    <rPh sb="0" eb="2">
      <t>トウショ</t>
    </rPh>
    <phoneticPr fontId="28"/>
  </si>
  <si>
    <t>交付金希望</t>
    <rPh sb="0" eb="3">
      <t>コウフキン</t>
    </rPh>
    <rPh sb="3" eb="5">
      <t>キボウ</t>
    </rPh>
    <phoneticPr fontId="28"/>
  </si>
  <si>
    <t>○</t>
    <phoneticPr fontId="28"/>
  </si>
  <si>
    <t>間伐の方法</t>
    <rPh sb="0" eb="2">
      <t>カンバツ</t>
    </rPh>
    <rPh sb="3" eb="5">
      <t>ホウホウ</t>
    </rPh>
    <phoneticPr fontId="28"/>
  </si>
  <si>
    <t>渡島</t>
    <rPh sb="0" eb="2">
      <t>オシマ</t>
    </rPh>
    <phoneticPr fontId="28"/>
  </si>
  <si>
    <t>定性</t>
    <rPh sb="0" eb="2">
      <t>テイセイ</t>
    </rPh>
    <phoneticPr fontId="28"/>
  </si>
  <si>
    <t>檜山</t>
    <rPh sb="0" eb="2">
      <t>ヒヤマ</t>
    </rPh>
    <phoneticPr fontId="28"/>
  </si>
  <si>
    <t>後志</t>
    <rPh sb="0" eb="2">
      <t>シリベシ</t>
    </rPh>
    <phoneticPr fontId="28"/>
  </si>
  <si>
    <t>列状＋定性</t>
    <rPh sb="0" eb="2">
      <t>レツジョウ</t>
    </rPh>
    <rPh sb="3" eb="5">
      <t>テイセイ</t>
    </rPh>
    <phoneticPr fontId="28"/>
  </si>
  <si>
    <t>胆振</t>
    <rPh sb="0" eb="2">
      <t>イブリ</t>
    </rPh>
    <phoneticPr fontId="28"/>
  </si>
  <si>
    <t>不用木の除去</t>
    <rPh sb="0" eb="1">
      <t>フ</t>
    </rPh>
    <rPh sb="1" eb="3">
      <t>ヨウボク</t>
    </rPh>
    <rPh sb="4" eb="6">
      <t>ジョキョ</t>
    </rPh>
    <phoneticPr fontId="28"/>
  </si>
  <si>
    <t>日高</t>
    <rPh sb="0" eb="2">
      <t>ヒダカ</t>
    </rPh>
    <phoneticPr fontId="28"/>
  </si>
  <si>
    <t>実績</t>
    <rPh sb="0" eb="2">
      <t>ジッセキ</t>
    </rPh>
    <phoneticPr fontId="28"/>
  </si>
  <si>
    <t>治山事業</t>
    <rPh sb="0" eb="2">
      <t>チサン</t>
    </rPh>
    <rPh sb="2" eb="4">
      <t>ジギョウ</t>
    </rPh>
    <phoneticPr fontId="30"/>
  </si>
  <si>
    <t>石狩</t>
    <rPh sb="0" eb="2">
      <t>イシカリ</t>
    </rPh>
    <phoneticPr fontId="28"/>
  </si>
  <si>
    <t>空知</t>
    <rPh sb="0" eb="2">
      <t>ソラチ</t>
    </rPh>
    <phoneticPr fontId="28"/>
  </si>
  <si>
    <t>上川</t>
    <rPh sb="0" eb="2">
      <t>カミカワ</t>
    </rPh>
    <phoneticPr fontId="28"/>
  </si>
  <si>
    <t>留萌</t>
    <rPh sb="0" eb="2">
      <t>ルモイ</t>
    </rPh>
    <phoneticPr fontId="28"/>
  </si>
  <si>
    <t>宗谷</t>
    <rPh sb="0" eb="2">
      <t>ソウヤ</t>
    </rPh>
    <phoneticPr fontId="28"/>
  </si>
  <si>
    <t>区分</t>
    <rPh sb="0" eb="2">
      <t>クブン</t>
    </rPh>
    <phoneticPr fontId="28"/>
  </si>
  <si>
    <t>オホーツク</t>
    <phoneticPr fontId="28"/>
  </si>
  <si>
    <t>根室</t>
    <rPh sb="0" eb="2">
      <t>ネムロ</t>
    </rPh>
    <phoneticPr fontId="28"/>
  </si>
  <si>
    <t>追加</t>
    <rPh sb="0" eb="2">
      <t>ツイカ</t>
    </rPh>
    <phoneticPr fontId="28"/>
  </si>
  <si>
    <t>釧路</t>
    <rPh sb="0" eb="2">
      <t>クシロ</t>
    </rPh>
    <phoneticPr fontId="28"/>
  </si>
  <si>
    <t>十勝</t>
    <rPh sb="0" eb="2">
      <t>トカチ</t>
    </rPh>
    <phoneticPr fontId="28"/>
  </si>
  <si>
    <t>ダケカンバ</t>
  </si>
  <si>
    <t>　(2)　造　林</t>
    <rPh sb="5" eb="6">
      <t>ヅクリ</t>
    </rPh>
    <rPh sb="7" eb="8">
      <t>ハヤシ</t>
    </rPh>
    <phoneticPr fontId="28"/>
  </si>
  <si>
    <t>造林の内容</t>
    <rPh sb="0" eb="2">
      <t>ゾウリン</t>
    </rPh>
    <rPh sb="3" eb="5">
      <t>ナイヨウ</t>
    </rPh>
    <phoneticPr fontId="28"/>
  </si>
  <si>
    <t>既に植栽済みの箇所</t>
    <rPh sb="0" eb="1">
      <t>スデ</t>
    </rPh>
    <rPh sb="2" eb="4">
      <t>ショクサイ</t>
    </rPh>
    <rPh sb="4" eb="5">
      <t>ズ</t>
    </rPh>
    <rPh sb="7" eb="9">
      <t>カショ</t>
    </rPh>
    <phoneticPr fontId="28"/>
  </si>
  <si>
    <t>造林面積
（ha）</t>
    <rPh sb="0" eb="2">
      <t>ゾウリン</t>
    </rPh>
    <rPh sb="2" eb="4">
      <t>メンセキ</t>
    </rPh>
    <phoneticPr fontId="28"/>
  </si>
  <si>
    <t>うち人工造林</t>
    <rPh sb="2" eb="4">
      <t>ジンコウ</t>
    </rPh>
    <rPh sb="4" eb="6">
      <t>ゾウリン</t>
    </rPh>
    <phoneticPr fontId="28"/>
  </si>
  <si>
    <t>うち天然更新</t>
    <rPh sb="2" eb="4">
      <t>テンネン</t>
    </rPh>
    <rPh sb="4" eb="6">
      <t>コウシン</t>
    </rPh>
    <phoneticPr fontId="28"/>
  </si>
  <si>
    <t>植栽面積</t>
    <rPh sb="0" eb="2">
      <t>ショクサイ</t>
    </rPh>
    <rPh sb="2" eb="4">
      <t>メンセキ</t>
    </rPh>
    <phoneticPr fontId="28"/>
  </si>
  <si>
    <t>植栽時期</t>
    <rPh sb="0" eb="2">
      <t>ショクサイ</t>
    </rPh>
    <rPh sb="2" eb="4">
      <t>ジキ</t>
    </rPh>
    <phoneticPr fontId="28"/>
  </si>
  <si>
    <t>植栽樹種</t>
    <rPh sb="0" eb="2">
      <t>ショクサイ</t>
    </rPh>
    <rPh sb="2" eb="4">
      <t>ジュシュ</t>
    </rPh>
    <phoneticPr fontId="28"/>
  </si>
  <si>
    <t>植栽本数
（ha当たり）</t>
    <rPh sb="0" eb="2">
      <t>ショクサイ</t>
    </rPh>
    <rPh sb="2" eb="4">
      <t>ホンスウ</t>
    </rPh>
    <rPh sb="8" eb="9">
      <t>ア</t>
    </rPh>
    <phoneticPr fontId="28"/>
  </si>
  <si>
    <t>天然更新面積</t>
    <rPh sb="0" eb="2">
      <t>テンネン</t>
    </rPh>
    <rPh sb="2" eb="4">
      <t>コウシン</t>
    </rPh>
    <rPh sb="4" eb="6">
      <t>メンセキ</t>
    </rPh>
    <phoneticPr fontId="28"/>
  </si>
  <si>
    <t>天然更新時期</t>
    <rPh sb="0" eb="2">
      <t>テンネン</t>
    </rPh>
    <rPh sb="2" eb="4">
      <t>コウシン</t>
    </rPh>
    <rPh sb="4" eb="6">
      <t>ジキ</t>
    </rPh>
    <phoneticPr fontId="28"/>
  </si>
  <si>
    <t>天然更新樹種</t>
    <rPh sb="0" eb="2">
      <t>テンネン</t>
    </rPh>
    <rPh sb="2" eb="4">
      <t>コウシン</t>
    </rPh>
    <rPh sb="4" eb="6">
      <t>ジュシュ</t>
    </rPh>
    <phoneticPr fontId="28"/>
  </si>
  <si>
    <t>※天然更新による造林において、天然更新補助作業がある場合は、補助作業の内容を備考欄に記載する。</t>
    <rPh sb="1" eb="3">
      <t>テンネン</t>
    </rPh>
    <rPh sb="3" eb="5">
      <t>コウシン</t>
    </rPh>
    <rPh sb="8" eb="10">
      <t>ゾウリン</t>
    </rPh>
    <rPh sb="15" eb="17">
      <t>テンネン</t>
    </rPh>
    <rPh sb="17" eb="19">
      <t>コウシン</t>
    </rPh>
    <rPh sb="19" eb="21">
      <t>ホジョ</t>
    </rPh>
    <rPh sb="21" eb="23">
      <t>サギョウ</t>
    </rPh>
    <rPh sb="26" eb="28">
      <t>バアイ</t>
    </rPh>
    <rPh sb="30" eb="32">
      <t>ホジョ</t>
    </rPh>
    <rPh sb="32" eb="34">
      <t>サギョウ</t>
    </rPh>
    <rPh sb="35" eb="37">
      <t>ナイヨウ</t>
    </rPh>
    <rPh sb="38" eb="41">
      <t>ビコウラン</t>
    </rPh>
    <rPh sb="42" eb="44">
      <t>キサイ</t>
    </rPh>
    <phoneticPr fontId="28"/>
  </si>
  <si>
    <t>※造林後に実施する下刈りについては、下刈りの面積を備考欄に記載する。また、既に植栽済みの箇所において下刈りを実施する場合は、事業実施年度、所在場所、造林の内容（植栽時期を除く。）及び図面番号の欄に当該植栽に係る該当事項を記載し、既に植栽済みの箇所欄に「○」を記載する。</t>
    <rPh sb="1" eb="3">
      <t>ゾウリン</t>
    </rPh>
    <rPh sb="3" eb="4">
      <t>ゴ</t>
    </rPh>
    <rPh sb="5" eb="7">
      <t>ジッシ</t>
    </rPh>
    <rPh sb="9" eb="10">
      <t>シタ</t>
    </rPh>
    <rPh sb="10" eb="11">
      <t>カ</t>
    </rPh>
    <rPh sb="18" eb="19">
      <t>シタ</t>
    </rPh>
    <rPh sb="19" eb="20">
      <t>カ</t>
    </rPh>
    <rPh sb="22" eb="24">
      <t>メンセキ</t>
    </rPh>
    <rPh sb="25" eb="28">
      <t>ビコウラン</t>
    </rPh>
    <rPh sb="29" eb="31">
      <t>キサイ</t>
    </rPh>
    <rPh sb="37" eb="38">
      <t>スデ</t>
    </rPh>
    <rPh sb="39" eb="41">
      <t>ショクサイ</t>
    </rPh>
    <rPh sb="41" eb="42">
      <t>ズ</t>
    </rPh>
    <rPh sb="44" eb="46">
      <t>カショ</t>
    </rPh>
    <rPh sb="50" eb="51">
      <t>シタ</t>
    </rPh>
    <rPh sb="51" eb="52">
      <t>カ</t>
    </rPh>
    <rPh sb="54" eb="56">
      <t>ジッシ</t>
    </rPh>
    <rPh sb="58" eb="60">
      <t>バアイ</t>
    </rPh>
    <rPh sb="62" eb="64">
      <t>ジギョウ</t>
    </rPh>
    <rPh sb="64" eb="66">
      <t>ジッシ</t>
    </rPh>
    <rPh sb="66" eb="68">
      <t>ネンド</t>
    </rPh>
    <rPh sb="69" eb="71">
      <t>ショザイ</t>
    </rPh>
    <rPh sb="71" eb="73">
      <t>バショ</t>
    </rPh>
    <rPh sb="74" eb="76">
      <t>ゾウリン</t>
    </rPh>
    <rPh sb="77" eb="79">
      <t>ナイヨウ</t>
    </rPh>
    <rPh sb="80" eb="82">
      <t>ショクサイ</t>
    </rPh>
    <rPh sb="82" eb="84">
      <t>ジキ</t>
    </rPh>
    <rPh sb="85" eb="86">
      <t>ノゾ</t>
    </rPh>
    <rPh sb="89" eb="90">
      <t>オヨ</t>
    </rPh>
    <rPh sb="91" eb="93">
      <t>ズメン</t>
    </rPh>
    <rPh sb="93" eb="95">
      <t>バンゴウ</t>
    </rPh>
    <rPh sb="96" eb="97">
      <t>ラン</t>
    </rPh>
    <rPh sb="98" eb="100">
      <t>トウガイ</t>
    </rPh>
    <rPh sb="100" eb="102">
      <t>ショクサイ</t>
    </rPh>
    <rPh sb="103" eb="104">
      <t>カカ</t>
    </rPh>
    <rPh sb="105" eb="107">
      <t>ガイトウ</t>
    </rPh>
    <rPh sb="107" eb="109">
      <t>ジコウ</t>
    </rPh>
    <rPh sb="110" eb="112">
      <t>キサイ</t>
    </rPh>
    <rPh sb="114" eb="115">
      <t>スデ</t>
    </rPh>
    <rPh sb="116" eb="118">
      <t>ショクサイ</t>
    </rPh>
    <rPh sb="118" eb="119">
      <t>ズ</t>
    </rPh>
    <rPh sb="121" eb="123">
      <t>カショ</t>
    </rPh>
    <rPh sb="123" eb="124">
      <t>ラン</t>
    </rPh>
    <rPh sb="129" eb="131">
      <t>キサイ</t>
    </rPh>
    <phoneticPr fontId="28"/>
  </si>
  <si>
    <t>　(4)　作業路網</t>
    <rPh sb="5" eb="7">
      <t>サギョウ</t>
    </rPh>
    <rPh sb="7" eb="8">
      <t>ロ</t>
    </rPh>
    <rPh sb="8" eb="9">
      <t>モウ</t>
    </rPh>
    <phoneticPr fontId="28"/>
  </si>
  <si>
    <t>路網起点</t>
    <rPh sb="0" eb="1">
      <t>ロ</t>
    </rPh>
    <rPh sb="1" eb="2">
      <t>モウ</t>
    </rPh>
    <rPh sb="2" eb="4">
      <t>キテン</t>
    </rPh>
    <phoneticPr fontId="28"/>
  </si>
  <si>
    <t>路網終点</t>
    <rPh sb="0" eb="1">
      <t>ロ</t>
    </rPh>
    <rPh sb="1" eb="2">
      <t>モウ</t>
    </rPh>
    <rPh sb="2" eb="4">
      <t>シュウテン</t>
    </rPh>
    <phoneticPr fontId="28"/>
  </si>
  <si>
    <t>路線名</t>
    <rPh sb="0" eb="3">
      <t>ロセンメイ</t>
    </rPh>
    <phoneticPr fontId="28"/>
  </si>
  <si>
    <t>路網整備の内容</t>
    <rPh sb="0" eb="1">
      <t>ロ</t>
    </rPh>
    <rPh sb="1" eb="2">
      <t>モウ</t>
    </rPh>
    <rPh sb="2" eb="4">
      <t>セイビ</t>
    </rPh>
    <rPh sb="5" eb="7">
      <t>ナイヨウ</t>
    </rPh>
    <phoneticPr fontId="28"/>
  </si>
  <si>
    <t>林班又は字名</t>
    <rPh sb="0" eb="1">
      <t>リン</t>
    </rPh>
    <rPh sb="1" eb="2">
      <t>ハン</t>
    </rPh>
    <rPh sb="2" eb="3">
      <t>マタ</t>
    </rPh>
    <rPh sb="4" eb="5">
      <t>アザ</t>
    </rPh>
    <rPh sb="5" eb="6">
      <t>メイ</t>
    </rPh>
    <phoneticPr fontId="28"/>
  </si>
  <si>
    <t>小班又は字名</t>
    <rPh sb="0" eb="2">
      <t>ショウハン</t>
    </rPh>
    <rPh sb="2" eb="3">
      <t>マタ</t>
    </rPh>
    <rPh sb="4" eb="6">
      <t>アザメイ</t>
    </rPh>
    <phoneticPr fontId="28"/>
  </si>
  <si>
    <t>開設延長(m)</t>
    <rPh sb="0" eb="2">
      <t>カイセツ</t>
    </rPh>
    <rPh sb="2" eb="4">
      <t>エンチョウ</t>
    </rPh>
    <phoneticPr fontId="28"/>
  </si>
  <si>
    <t>幅員(m)</t>
    <rPh sb="0" eb="2">
      <t>フクイン</t>
    </rPh>
    <phoneticPr fontId="28"/>
  </si>
  <si>
    <t>８８林班線</t>
    <rPh sb="2" eb="3">
      <t>リン</t>
    </rPh>
    <rPh sb="3" eb="4">
      <t>ハン</t>
    </rPh>
    <rPh sb="4" eb="5">
      <t>セン</t>
    </rPh>
    <phoneticPr fontId="31"/>
  </si>
  <si>
    <t>林業専用道</t>
    <rPh sb="0" eb="2">
      <t>リンギョウ</t>
    </rPh>
    <rPh sb="2" eb="5">
      <t>センヨウドウ</t>
    </rPh>
    <phoneticPr fontId="28"/>
  </si>
  <si>
    <t>○</t>
    <phoneticPr fontId="28"/>
  </si>
  <si>
    <t>８６林班線</t>
    <rPh sb="2" eb="3">
      <t>リン</t>
    </rPh>
    <rPh sb="3" eb="5">
      <t>ハンセン</t>
    </rPh>
    <phoneticPr fontId="29"/>
  </si>
  <si>
    <t>3.0-3.5</t>
    <phoneticPr fontId="28"/>
  </si>
  <si>
    <t>林業専用道（規格相当）</t>
    <rPh sb="0" eb="2">
      <t>リンギョウ</t>
    </rPh>
    <rPh sb="2" eb="5">
      <t>センヨウドウ</t>
    </rPh>
    <rPh sb="6" eb="8">
      <t>キカク</t>
    </rPh>
    <rPh sb="8" eb="10">
      <t>ソウトウ</t>
    </rPh>
    <phoneticPr fontId="28"/>
  </si>
  <si>
    <t>25～27</t>
    <phoneticPr fontId="28"/>
  </si>
  <si>
    <t>オホーツク</t>
    <phoneticPr fontId="28"/>
  </si>
  <si>
    <t>※林道、林業専用道、森林作業道の区分を備考欄に記載する。</t>
    <rPh sb="1" eb="3">
      <t>リンドウ</t>
    </rPh>
    <rPh sb="4" eb="6">
      <t>リンギョウ</t>
    </rPh>
    <rPh sb="6" eb="9">
      <t>センヨウドウ</t>
    </rPh>
    <rPh sb="10" eb="12">
      <t>シンリン</t>
    </rPh>
    <rPh sb="12" eb="14">
      <t>サギョウ</t>
    </rPh>
    <rPh sb="14" eb="15">
      <t>ドウ</t>
    </rPh>
    <rPh sb="16" eb="18">
      <t>クブン</t>
    </rPh>
    <rPh sb="19" eb="22">
      <t>ビコウラン</t>
    </rPh>
    <rPh sb="23" eb="25">
      <t>キサイ</t>
    </rPh>
    <phoneticPr fontId="28"/>
  </si>
  <si>
    <t>ｼﾗｶﾝﾊﾞ</t>
  </si>
  <si>
    <t>倶知安林産協同組合</t>
  </si>
  <si>
    <t>ｳﾀﾞｲｶﾝﾊﾞ</t>
  </si>
  <si>
    <t>樹下植栽</t>
    <rPh sb="0" eb="2">
      <t>ジュカ</t>
    </rPh>
    <rPh sb="2" eb="4">
      <t>ショクサイ</t>
    </rPh>
    <phoneticPr fontId="2"/>
  </si>
  <si>
    <t>後志</t>
    <rPh sb="0" eb="2">
      <t>シリベシ</t>
    </rPh>
    <phoneticPr fontId="10"/>
  </si>
  <si>
    <t>01</t>
  </si>
  <si>
    <t>間伐</t>
  </si>
  <si>
    <t>保育間伐</t>
  </si>
  <si>
    <t>除伐</t>
  </si>
  <si>
    <t>54</t>
  </si>
  <si>
    <t>間伐（合板製材）</t>
  </si>
  <si>
    <t>11</t>
  </si>
  <si>
    <t>倶知安林産協同組合</t>
    <rPh sb="0" eb="3">
      <t>クッチャン</t>
    </rPh>
    <rPh sb="3" eb="5">
      <t>リンサン</t>
    </rPh>
    <rPh sb="5" eb="7">
      <t>キョウドウ</t>
    </rPh>
    <rPh sb="7" eb="9">
      <t>クミアイ</t>
    </rPh>
    <phoneticPr fontId="2"/>
  </si>
  <si>
    <t>田下</t>
    <rPh sb="0" eb="2">
      <t>タシモ</t>
    </rPh>
    <phoneticPr fontId="2"/>
  </si>
  <si>
    <t>讃岐</t>
    <rPh sb="0" eb="2">
      <t>サヌキ</t>
    </rPh>
    <phoneticPr fontId="2"/>
  </si>
  <si>
    <t>三笠</t>
    <rPh sb="0" eb="2">
      <t>ミカサ</t>
    </rPh>
    <phoneticPr fontId="2"/>
  </si>
  <si>
    <t>黄金</t>
    <rPh sb="0" eb="2">
      <t>コガネ</t>
    </rPh>
    <phoneticPr fontId="2"/>
  </si>
  <si>
    <t>上目名</t>
    <rPh sb="0" eb="1">
      <t>カミ</t>
    </rPh>
    <rPh sb="1" eb="2">
      <t>メ</t>
    </rPh>
    <rPh sb="2" eb="3">
      <t>ナ</t>
    </rPh>
    <phoneticPr fontId="2"/>
  </si>
  <si>
    <t>田下角田線</t>
    <rPh sb="0" eb="2">
      <t>タシモ</t>
    </rPh>
    <rPh sb="2" eb="4">
      <t>ツノダ</t>
    </rPh>
    <rPh sb="4" eb="5">
      <t>セン</t>
    </rPh>
    <phoneticPr fontId="2"/>
  </si>
  <si>
    <t>讃岐1号線</t>
    <rPh sb="0" eb="2">
      <t>サヌキ</t>
    </rPh>
    <rPh sb="3" eb="5">
      <t>ゴウセン</t>
    </rPh>
    <phoneticPr fontId="2"/>
  </si>
  <si>
    <t>三笠線</t>
    <rPh sb="0" eb="2">
      <t>ミカサ</t>
    </rPh>
    <rPh sb="2" eb="3">
      <t>セン</t>
    </rPh>
    <phoneticPr fontId="2"/>
  </si>
  <si>
    <t>黄金線</t>
    <rPh sb="0" eb="2">
      <t>コガネ</t>
    </rPh>
    <rPh sb="2" eb="3">
      <t>セン</t>
    </rPh>
    <phoneticPr fontId="2"/>
  </si>
  <si>
    <t>讃岐2号線</t>
    <rPh sb="0" eb="2">
      <t>サヌキ</t>
    </rPh>
    <rPh sb="3" eb="5">
      <t>ゴウセン</t>
    </rPh>
    <phoneticPr fontId="2"/>
  </si>
  <si>
    <t>上目名線</t>
    <rPh sb="0" eb="1">
      <t>カミ</t>
    </rPh>
    <rPh sb="1" eb="2">
      <t>メ</t>
    </rPh>
    <rPh sb="2" eb="3">
      <t>ナ</t>
    </rPh>
    <rPh sb="3" eb="4">
      <t>セン</t>
    </rPh>
    <phoneticPr fontId="2"/>
  </si>
  <si>
    <t>H29立川第1線</t>
    <rPh sb="3" eb="5">
      <t>タチカワ</t>
    </rPh>
    <rPh sb="5" eb="6">
      <t>ダイ</t>
    </rPh>
    <rPh sb="7" eb="8">
      <t>セン</t>
    </rPh>
    <phoneticPr fontId="2"/>
  </si>
  <si>
    <t>H29立川第2線</t>
    <rPh sb="3" eb="5">
      <t>タチカワ</t>
    </rPh>
    <rPh sb="5" eb="6">
      <t>ダイ</t>
    </rPh>
    <rPh sb="7" eb="8">
      <t>セン</t>
    </rPh>
    <phoneticPr fontId="2"/>
  </si>
  <si>
    <t>後志</t>
    <rPh sb="0" eb="2">
      <t>シリベシ</t>
    </rPh>
    <phoneticPr fontId="3"/>
  </si>
  <si>
    <t>0022</t>
  </si>
  <si>
    <t>0111</t>
  </si>
  <si>
    <t>0072</t>
  </si>
  <si>
    <t>0168</t>
  </si>
  <si>
    <t>038</t>
  </si>
  <si>
    <t>0075</t>
  </si>
  <si>
    <t>0041</t>
  </si>
  <si>
    <t>0050</t>
  </si>
  <si>
    <t>0009</t>
  </si>
  <si>
    <t>0113</t>
  </si>
  <si>
    <t>0114</t>
  </si>
  <si>
    <t>0141</t>
  </si>
  <si>
    <t>0002</t>
  </si>
  <si>
    <t>0120</t>
  </si>
  <si>
    <t>0043</t>
  </si>
  <si>
    <t>0045</t>
  </si>
  <si>
    <t>0047</t>
  </si>
  <si>
    <t>0061</t>
  </si>
  <si>
    <t>0136</t>
  </si>
  <si>
    <t>0165</t>
  </si>
  <si>
    <t>0012</t>
  </si>
  <si>
    <t>0268</t>
  </si>
  <si>
    <t>0040</t>
  </si>
  <si>
    <t>0051</t>
  </si>
  <si>
    <t>0130</t>
  </si>
  <si>
    <t>0131</t>
  </si>
  <si>
    <t>0023</t>
  </si>
  <si>
    <t>0016</t>
  </si>
  <si>
    <t>0264</t>
  </si>
  <si>
    <t>0265</t>
  </si>
  <si>
    <t>0048</t>
  </si>
  <si>
    <t>0003</t>
  </si>
  <si>
    <t>0010</t>
  </si>
  <si>
    <t>0018</t>
  </si>
  <si>
    <t>0039</t>
  </si>
  <si>
    <t>0006</t>
  </si>
  <si>
    <t>0183</t>
  </si>
  <si>
    <t>0017</t>
  </si>
  <si>
    <t>0074</t>
  </si>
  <si>
    <t>0015</t>
  </si>
  <si>
    <t>古平町</t>
  </si>
  <si>
    <t>0052</t>
  </si>
  <si>
    <t>0154</t>
  </si>
  <si>
    <t>0059</t>
  </si>
  <si>
    <t>0252</t>
  </si>
  <si>
    <t>0267</t>
  </si>
  <si>
    <t>0019</t>
  </si>
  <si>
    <t>0034</t>
  </si>
  <si>
    <t>0135</t>
  </si>
  <si>
    <t>0024</t>
  </si>
  <si>
    <t>0025</t>
  </si>
  <si>
    <t>0026</t>
  </si>
  <si>
    <t>0014</t>
  </si>
  <si>
    <t>0062</t>
  </si>
  <si>
    <t>0032</t>
  </si>
  <si>
    <t>0105</t>
  </si>
  <si>
    <t>0077</t>
  </si>
  <si>
    <t>0028</t>
  </si>
  <si>
    <t>0125</t>
  </si>
  <si>
    <t>0126</t>
  </si>
  <si>
    <t>0157</t>
  </si>
  <si>
    <t>0158</t>
  </si>
  <si>
    <t>0078</t>
  </si>
  <si>
    <t>0213</t>
  </si>
  <si>
    <t>0008</t>
  </si>
  <si>
    <t>0029</t>
  </si>
  <si>
    <t>0030</t>
  </si>
  <si>
    <t>0199</t>
  </si>
  <si>
    <t>0027</t>
  </si>
  <si>
    <t>0063</t>
  </si>
  <si>
    <t>0067</t>
  </si>
  <si>
    <t>0036</t>
  </si>
  <si>
    <t>0110</t>
  </si>
  <si>
    <t>0112</t>
  </si>
  <si>
    <t>0020</t>
  </si>
  <si>
    <t>031</t>
  </si>
  <si>
    <t>041</t>
  </si>
  <si>
    <t>029</t>
  </si>
  <si>
    <t>0174</t>
  </si>
  <si>
    <t>035</t>
  </si>
  <si>
    <t>0123</t>
  </si>
  <si>
    <t>032</t>
  </si>
  <si>
    <t>0124</t>
  </si>
  <si>
    <t>0250</t>
  </si>
  <si>
    <t>034</t>
  </si>
  <si>
    <t>0251</t>
  </si>
  <si>
    <t>033</t>
  </si>
  <si>
    <t>0053</t>
  </si>
  <si>
    <t>039</t>
  </si>
  <si>
    <t>下刈：4.3ha</t>
  </si>
  <si>
    <t>下刈：5.1ha</t>
  </si>
  <si>
    <t>下刈：4.58ha</t>
  </si>
  <si>
    <t>0092</t>
  </si>
  <si>
    <t>下刈：4.34ha</t>
  </si>
  <si>
    <t>0058</t>
  </si>
  <si>
    <t>下刈：3.7ha</t>
  </si>
  <si>
    <t>下刈：1.86ha</t>
  </si>
  <si>
    <t>下刈：4.75ha</t>
  </si>
  <si>
    <t>下刈：2.94ha</t>
  </si>
  <si>
    <t>下刈：5.13ha</t>
  </si>
  <si>
    <t>0070</t>
  </si>
  <si>
    <t>下刈：1.99ha</t>
  </si>
  <si>
    <t>下刈：2ha</t>
  </si>
  <si>
    <t>0146</t>
  </si>
  <si>
    <t>下刈：2.8ha</t>
  </si>
  <si>
    <t>0049</t>
  </si>
  <si>
    <t>下刈：3.18ha</t>
  </si>
  <si>
    <t>下刈：2.41ha</t>
  </si>
  <si>
    <t>0254</t>
  </si>
  <si>
    <t>下刈：0.67ha</t>
  </si>
  <si>
    <t>下刈：0.1ha</t>
  </si>
  <si>
    <t>下刈：0.65ha</t>
  </si>
  <si>
    <t>下刈：1.09ha</t>
  </si>
  <si>
    <t>0101</t>
  </si>
  <si>
    <t>下刈：0.44ha</t>
  </si>
  <si>
    <t>下刈：1.72ha</t>
  </si>
  <si>
    <t>下刈：0.51ha</t>
  </si>
  <si>
    <t>0122</t>
  </si>
  <si>
    <t>被害地下刈：6.65ha</t>
  </si>
  <si>
    <t>被害地下刈：1.03ha</t>
  </si>
  <si>
    <t>0132</t>
  </si>
  <si>
    <t>被害地下刈：0.15ha</t>
  </si>
  <si>
    <t>被害地下刈：2.93ha</t>
  </si>
  <si>
    <t>0104</t>
  </si>
  <si>
    <t>被害地下刈：2.62ha</t>
  </si>
  <si>
    <t>被害地下刈：0.21ha</t>
  </si>
  <si>
    <t>0096</t>
  </si>
  <si>
    <t>被害地下刈：0.22ha</t>
  </si>
  <si>
    <t>0087</t>
  </si>
  <si>
    <t>被害地下刈：0.91ha</t>
  </si>
  <si>
    <t>0065</t>
  </si>
  <si>
    <t>被害地下刈：0.82ha</t>
  </si>
  <si>
    <t>被害地下刈：0.4ha</t>
  </si>
  <si>
    <t>被害地下刈：0.38ha</t>
  </si>
  <si>
    <t>0116</t>
  </si>
  <si>
    <t>被害地下刈：0.6ha</t>
  </si>
  <si>
    <t>被害地下刈：0.34ha</t>
  </si>
  <si>
    <t>被害地下刈：1.67ha</t>
  </si>
  <si>
    <t>春</t>
  </si>
  <si>
    <t>下刈：0.28ha</t>
  </si>
  <si>
    <t>0140</t>
  </si>
  <si>
    <t>下刈：0.91ha</t>
  </si>
  <si>
    <t>下刈：0.76ha</t>
  </si>
  <si>
    <t>被害地下刈：0.23ha</t>
  </si>
  <si>
    <t>0198</t>
  </si>
  <si>
    <t>被害地下刈：0.1ha</t>
  </si>
  <si>
    <t>0138</t>
  </si>
  <si>
    <t>被害地下刈：0.57ha</t>
  </si>
  <si>
    <t>後志</t>
    <rPh sb="0" eb="2">
      <t>シリベシ</t>
    </rPh>
    <phoneticPr fontId="4"/>
  </si>
  <si>
    <t>田下</t>
  </si>
  <si>
    <t>ｶﾐﾒﾅｾﾝ</t>
  </si>
  <si>
    <t>黄金</t>
  </si>
  <si>
    <t>ｺﾝﾌﾞﾀｶﾀﾞｲｾﾝ</t>
  </si>
  <si>
    <t>鮎川</t>
  </si>
  <si>
    <t>ｺﾝﾌﾞﾂﾉﾀﾞｾﾝ</t>
  </si>
  <si>
    <t>立川</t>
  </si>
  <si>
    <t>H30ﾀﾁｶﾜﾀﾞｲ1ｾﾝ</t>
  </si>
  <si>
    <t>貝川</t>
  </si>
  <si>
    <t>ｶｲｶﾜﾂﾉﾀﾞｾﾝ</t>
  </si>
  <si>
    <t>森林作業道(合板製材)</t>
    <rPh sb="0" eb="2">
      <t>シンリン</t>
    </rPh>
    <rPh sb="2" eb="4">
      <t>サギョウ</t>
    </rPh>
    <rPh sb="4" eb="5">
      <t>ドウ</t>
    </rPh>
    <rPh sb="6" eb="8">
      <t>ゴウバン</t>
    </rPh>
    <rPh sb="8" eb="10">
      <t>セイザイ</t>
    </rPh>
    <phoneticPr fontId="4"/>
  </si>
  <si>
    <t>森林作業道(合板製材)</t>
  </si>
  <si>
    <t>追加</t>
    <rPh sb="0" eb="2">
      <t>ツイカ</t>
    </rPh>
    <phoneticPr fontId="27"/>
  </si>
  <si>
    <t>後志森林室（北海道）</t>
    <phoneticPr fontId="27"/>
  </si>
  <si>
    <t>貝殻沢線</t>
    <rPh sb="0" eb="1">
      <t>カイ</t>
    </rPh>
    <rPh sb="1" eb="2">
      <t>カラ</t>
    </rPh>
    <rPh sb="2" eb="3">
      <t>サワ</t>
    </rPh>
    <rPh sb="3" eb="4">
      <t>セン</t>
    </rPh>
    <phoneticPr fontId="27"/>
  </si>
  <si>
    <t>3.0-3.5</t>
    <phoneticPr fontId="27"/>
  </si>
  <si>
    <t>3.0-3.5</t>
    <phoneticPr fontId="27"/>
  </si>
  <si>
    <t>追加</t>
    <rPh sb="0" eb="2">
      <t>ツイカ</t>
    </rPh>
    <phoneticPr fontId="48"/>
  </si>
  <si>
    <t>秋</t>
    <rPh sb="0" eb="1">
      <t>アキ</t>
    </rPh>
    <phoneticPr fontId="48"/>
  </si>
  <si>
    <t>下刈：4.00ha</t>
    <rPh sb="0" eb="1">
      <t>シタ</t>
    </rPh>
    <rPh sb="1" eb="2">
      <t>カ</t>
    </rPh>
    <phoneticPr fontId="48"/>
  </si>
  <si>
    <t>下刈：5.77ha</t>
    <rPh sb="0" eb="1">
      <t>シタ</t>
    </rPh>
    <rPh sb="1" eb="2">
      <t>カ</t>
    </rPh>
    <phoneticPr fontId="48"/>
  </si>
  <si>
    <t>下刈：0.52ha</t>
    <rPh sb="0" eb="1">
      <t>シタ</t>
    </rPh>
    <rPh sb="1" eb="2">
      <t>カ</t>
    </rPh>
    <phoneticPr fontId="48"/>
  </si>
  <si>
    <t>変更</t>
    <rPh sb="0" eb="2">
      <t>ヘンコウ</t>
    </rPh>
    <phoneticPr fontId="48"/>
  </si>
  <si>
    <t>アカエゾ</t>
    <phoneticPr fontId="48"/>
  </si>
  <si>
    <t>下刈：2.36ha</t>
    <rPh sb="0" eb="1">
      <t>シタ</t>
    </rPh>
    <rPh sb="1" eb="2">
      <t>カ</t>
    </rPh>
    <phoneticPr fontId="48"/>
  </si>
  <si>
    <t>下刈：2.24ha</t>
    <rPh sb="0" eb="1">
      <t>シタ</t>
    </rPh>
    <rPh sb="1" eb="2">
      <t>カ</t>
    </rPh>
    <phoneticPr fontId="48"/>
  </si>
  <si>
    <t>下刈：6.73ha</t>
    <rPh sb="0" eb="1">
      <t>シタ</t>
    </rPh>
    <rPh sb="1" eb="2">
      <t>カ</t>
    </rPh>
    <phoneticPr fontId="48"/>
  </si>
  <si>
    <t>下刈：6.88ha</t>
    <rPh sb="0" eb="1">
      <t>シタ</t>
    </rPh>
    <rPh sb="1" eb="2">
      <t>カ</t>
    </rPh>
    <phoneticPr fontId="48"/>
  </si>
  <si>
    <t>下刈：2.32ha</t>
    <rPh sb="0" eb="1">
      <t>シタ</t>
    </rPh>
    <rPh sb="1" eb="2">
      <t>カ</t>
    </rPh>
    <phoneticPr fontId="48"/>
  </si>
  <si>
    <t>下刈：3.63ha</t>
    <rPh sb="0" eb="1">
      <t>シタ</t>
    </rPh>
    <rPh sb="1" eb="2">
      <t>カ</t>
    </rPh>
    <phoneticPr fontId="48"/>
  </si>
  <si>
    <t>下刈：3.68ha</t>
    <rPh sb="0" eb="1">
      <t>シタ</t>
    </rPh>
    <rPh sb="1" eb="2">
      <t>カ</t>
    </rPh>
    <phoneticPr fontId="48"/>
  </si>
  <si>
    <t>下刈：1.83ha</t>
    <rPh sb="0" eb="1">
      <t>シタ</t>
    </rPh>
    <rPh sb="1" eb="2">
      <t>カ</t>
    </rPh>
    <phoneticPr fontId="48"/>
  </si>
  <si>
    <t>下刈：1.76ha</t>
    <rPh sb="0" eb="1">
      <t>シタ</t>
    </rPh>
    <rPh sb="1" eb="2">
      <t>カ</t>
    </rPh>
    <phoneticPr fontId="48"/>
  </si>
  <si>
    <t>下刈：4.21ha</t>
    <rPh sb="0" eb="1">
      <t>シタ</t>
    </rPh>
    <rPh sb="1" eb="2">
      <t>カ</t>
    </rPh>
    <phoneticPr fontId="48"/>
  </si>
  <si>
    <t>下刈：4.16ha</t>
    <rPh sb="0" eb="1">
      <t>シタ</t>
    </rPh>
    <rPh sb="1" eb="2">
      <t>カ</t>
    </rPh>
    <phoneticPr fontId="48"/>
  </si>
  <si>
    <t>下刈：4.66ha</t>
    <rPh sb="0" eb="1">
      <t>シタ</t>
    </rPh>
    <rPh sb="1" eb="2">
      <t>カ</t>
    </rPh>
    <phoneticPr fontId="48"/>
  </si>
  <si>
    <t>下刈：4.80ha</t>
    <rPh sb="0" eb="1">
      <t>シタ</t>
    </rPh>
    <rPh sb="1" eb="2">
      <t>カ</t>
    </rPh>
    <phoneticPr fontId="48"/>
  </si>
  <si>
    <t>下刈：4.33ha</t>
    <rPh sb="0" eb="1">
      <t>シタ</t>
    </rPh>
    <rPh sb="1" eb="2">
      <t>カ</t>
    </rPh>
    <phoneticPr fontId="48"/>
  </si>
  <si>
    <t>下刈：3.50ha</t>
    <rPh sb="0" eb="1">
      <t>シタ</t>
    </rPh>
    <rPh sb="1" eb="2">
      <t>カ</t>
    </rPh>
    <phoneticPr fontId="48"/>
  </si>
  <si>
    <t>（取りやめ）</t>
    <rPh sb="1" eb="2">
      <t>ト</t>
    </rPh>
    <phoneticPr fontId="48"/>
  </si>
  <si>
    <t>当初</t>
    <rPh sb="0" eb="2">
      <t>トウショ</t>
    </rPh>
    <phoneticPr fontId="48"/>
  </si>
  <si>
    <t>下刈：9.76ha</t>
    <rPh sb="0" eb="1">
      <t>シタ</t>
    </rPh>
    <rPh sb="1" eb="2">
      <t>カ</t>
    </rPh>
    <phoneticPr fontId="48"/>
  </si>
  <si>
    <t>実績</t>
    <rPh sb="0" eb="2">
      <t>ジッセキ</t>
    </rPh>
    <phoneticPr fontId="48"/>
  </si>
  <si>
    <t>下刈：0.55ha</t>
    <rPh sb="0" eb="1">
      <t>シタ</t>
    </rPh>
    <rPh sb="1" eb="2">
      <t>カ</t>
    </rPh>
    <phoneticPr fontId="48"/>
  </si>
  <si>
    <t>下刈：0.73ha</t>
    <rPh sb="0" eb="1">
      <t>シタ</t>
    </rPh>
    <rPh sb="1" eb="2">
      <t>カ</t>
    </rPh>
    <phoneticPr fontId="48"/>
  </si>
  <si>
    <t>下刈：1.96ha</t>
    <rPh sb="0" eb="1">
      <t>シタ</t>
    </rPh>
    <rPh sb="1" eb="2">
      <t>カ</t>
    </rPh>
    <phoneticPr fontId="48"/>
  </si>
  <si>
    <t>下刈：2.60ha</t>
    <rPh sb="0" eb="1">
      <t>シタ</t>
    </rPh>
    <rPh sb="1" eb="2">
      <t>カ</t>
    </rPh>
    <phoneticPr fontId="48"/>
  </si>
  <si>
    <t>下刈：2.70ha</t>
    <rPh sb="0" eb="1">
      <t>シタ</t>
    </rPh>
    <rPh sb="1" eb="2">
      <t>カ</t>
    </rPh>
    <phoneticPr fontId="48"/>
  </si>
  <si>
    <t>下刈：3.77ha</t>
    <rPh sb="0" eb="1">
      <t>シタ</t>
    </rPh>
    <rPh sb="1" eb="2">
      <t>カ</t>
    </rPh>
    <phoneticPr fontId="48"/>
  </si>
  <si>
    <t>下刈：2.53ha</t>
    <rPh sb="0" eb="1">
      <t>シタ</t>
    </rPh>
    <rPh sb="1" eb="2">
      <t>カ</t>
    </rPh>
    <phoneticPr fontId="48"/>
  </si>
  <si>
    <t>下刈：3.67.ha</t>
    <rPh sb="0" eb="1">
      <t>シタ</t>
    </rPh>
    <rPh sb="1" eb="2">
      <t>カ</t>
    </rPh>
    <phoneticPr fontId="48"/>
  </si>
  <si>
    <t>下刈：5.08ha</t>
    <rPh sb="0" eb="1">
      <t>シタ</t>
    </rPh>
    <rPh sb="1" eb="2">
      <t>カ</t>
    </rPh>
    <phoneticPr fontId="48"/>
  </si>
  <si>
    <t>下刈：3.27ha</t>
    <rPh sb="0" eb="1">
      <t>シタ</t>
    </rPh>
    <rPh sb="1" eb="2">
      <t>カ</t>
    </rPh>
    <phoneticPr fontId="48"/>
  </si>
  <si>
    <t>合計</t>
    <rPh sb="0" eb="2">
      <t>ゴウケイ</t>
    </rPh>
    <phoneticPr fontId="48"/>
  </si>
  <si>
    <t>アカエゾ</t>
    <phoneticPr fontId="48"/>
  </si>
  <si>
    <t>列状</t>
    <rPh sb="0" eb="2">
      <t>レツジョウ</t>
    </rPh>
    <phoneticPr fontId="48"/>
  </si>
  <si>
    <t>後志森林室（北海道）</t>
    <phoneticPr fontId="48"/>
  </si>
  <si>
    <t>トドマツ</t>
    <phoneticPr fontId="48"/>
  </si>
  <si>
    <t>NL</t>
    <phoneticPr fontId="48"/>
  </si>
  <si>
    <t>治山事業</t>
    <rPh sb="0" eb="2">
      <t>チサン</t>
    </rPh>
    <rPh sb="2" eb="4">
      <t>ジギョウ</t>
    </rPh>
    <phoneticPr fontId="48"/>
  </si>
  <si>
    <t>L</t>
  </si>
  <si>
    <t>L</t>
    <phoneticPr fontId="48"/>
  </si>
  <si>
    <t>ダケカンバ</t>
    <phoneticPr fontId="48"/>
  </si>
  <si>
    <t>列状＋定性</t>
    <rPh sb="0" eb="2">
      <t>レツジョウ</t>
    </rPh>
    <rPh sb="3" eb="5">
      <t>テイセイ</t>
    </rPh>
    <phoneticPr fontId="48"/>
  </si>
  <si>
    <t>2</t>
    <phoneticPr fontId="4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</si>
</sst>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0_ "/>
    <numFmt numFmtId="177" formatCode="#,##0_ "/>
    <numFmt numFmtId="178" formatCode="0_ "/>
    <numFmt numFmtId="179" formatCode="0.0_);[Red]\(0.0\)"/>
    <numFmt numFmtId="180" formatCode="000#"/>
    <numFmt numFmtId="181" formatCode="0#"/>
    <numFmt numFmtId="182" formatCode="00#"/>
    <numFmt numFmtId="183" formatCode="0_);[Red]\(0\)"/>
    <numFmt numFmtId="184" formatCode="000"/>
    <numFmt numFmtId="185" formatCode="0.0"/>
  </numFmts>
  <fonts count="5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z val="8"/>
      <color rgb="FF00B0F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B050"/>
      <name val="ＭＳ Ｐゴシック"/>
      <family val="3"/>
      <charset val="128"/>
      <scheme val="minor"/>
    </font>
    <font>
      <i/>
      <sz val="11"/>
      <color rgb="FF00B0F0"/>
      <name val="ＭＳ Ｐゴシック"/>
      <family val="3"/>
      <charset val="128"/>
      <scheme val="minor"/>
    </font>
    <font>
      <i/>
      <sz val="8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89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3" borderId="1" applyNumberFormat="0" applyAlignment="0" applyProtection="0">
      <alignment vertical="center"/>
    </xf>
    <xf numFmtId="0" fontId="12" fillId="23" borderId="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7" borderId="2" applyNumberFormat="0" applyFont="0" applyAlignment="0" applyProtection="0">
      <alignment vertical="center"/>
    </xf>
    <xf numFmtId="0" fontId="18" fillId="7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1" borderId="9" applyNumberFormat="0" applyAlignment="0" applyProtection="0">
      <alignment vertical="center"/>
    </xf>
    <xf numFmtId="0" fontId="9" fillId="11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66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4" fillId="0" borderId="11" xfId="0" applyFont="1" applyBorder="1" applyAlignment="1">
      <alignment vertical="center" wrapText="1"/>
    </xf>
    <xf numFmtId="0" fontId="34" fillId="0" borderId="11" xfId="0" applyNumberFormat="1" applyFont="1" applyBorder="1">
      <alignment vertical="center"/>
    </xf>
    <xf numFmtId="176" fontId="34" fillId="0" borderId="11" xfId="0" applyNumberFormat="1" applyFont="1" applyBorder="1">
      <alignment vertical="center"/>
    </xf>
    <xf numFmtId="0" fontId="34" fillId="0" borderId="11" xfId="0" applyFont="1" applyBorder="1" applyAlignment="1">
      <alignment horizontal="center" vertical="center" shrinkToFit="1"/>
    </xf>
    <xf numFmtId="177" fontId="34" fillId="0" borderId="11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1" xfId="0" applyFont="1" applyBorder="1" applyAlignment="1">
      <alignment vertical="center" shrinkToFit="1"/>
    </xf>
    <xf numFmtId="176" fontId="34" fillId="0" borderId="13" xfId="0" applyNumberFormat="1" applyFont="1" applyFill="1" applyBorder="1">
      <alignment vertical="center"/>
    </xf>
    <xf numFmtId="176" fontId="34" fillId="0" borderId="11" xfId="0" applyNumberFormat="1" applyFont="1" applyFill="1" applyBorder="1">
      <alignment vertical="center"/>
    </xf>
    <xf numFmtId="0" fontId="34" fillId="0" borderId="12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/>
    </xf>
    <xf numFmtId="178" fontId="34" fillId="0" borderId="11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176" fontId="33" fillId="0" borderId="12" xfId="0" applyNumberFormat="1" applyFont="1" applyBorder="1">
      <alignment vertical="center"/>
    </xf>
    <xf numFmtId="178" fontId="33" fillId="0" borderId="12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shrinkToFit="1"/>
    </xf>
    <xf numFmtId="177" fontId="33" fillId="0" borderId="12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3" xfId="0" applyFont="1" applyBorder="1" applyAlignment="1">
      <alignment vertical="center" wrapText="1"/>
    </xf>
    <xf numFmtId="179" fontId="0" fillId="0" borderId="11" xfId="0" applyNumberForma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1" xfId="0" applyBorder="1" applyAlignment="1">
      <alignment horizontal="center" vertical="center" shrinkToFit="1"/>
    </xf>
    <xf numFmtId="178" fontId="0" fillId="0" borderId="11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81" fontId="0" fillId="0" borderId="11" xfId="0" applyNumberFormat="1" applyBorder="1" applyAlignment="1">
      <alignment horizontal="center" vertical="center"/>
    </xf>
    <xf numFmtId="182" fontId="0" fillId="0" borderId="11" xfId="0" applyNumberForma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 wrapText="1"/>
    </xf>
    <xf numFmtId="176" fontId="33" fillId="0" borderId="13" xfId="0" applyNumberFormat="1" applyFont="1" applyFill="1" applyBorder="1">
      <alignment vertical="center"/>
    </xf>
    <xf numFmtId="178" fontId="33" fillId="0" borderId="13" xfId="0" applyNumberFormat="1" applyFont="1" applyFill="1" applyBorder="1" applyAlignment="1">
      <alignment horizontal="center" vertical="center"/>
    </xf>
    <xf numFmtId="177" fontId="33" fillId="0" borderId="13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 shrinkToFit="1"/>
    </xf>
    <xf numFmtId="0" fontId="0" fillId="0" borderId="11" xfId="0" applyFill="1" applyBorder="1" applyAlignment="1">
      <alignment horizontal="center" vertical="center"/>
    </xf>
    <xf numFmtId="176" fontId="0" fillId="0" borderId="11" xfId="0" applyNumberFormat="1" applyFill="1" applyBorder="1">
      <alignment vertical="center"/>
    </xf>
    <xf numFmtId="0" fontId="0" fillId="0" borderId="11" xfId="0" applyFill="1" applyBorder="1" applyAlignment="1">
      <alignment horizontal="center" vertical="center" shrinkToFit="1"/>
    </xf>
    <xf numFmtId="178" fontId="0" fillId="0" borderId="11" xfId="0" applyNumberForma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4" fillId="0" borderId="0" xfId="0" applyFont="1" applyFill="1" applyBorder="1">
      <alignment vertical="center"/>
    </xf>
    <xf numFmtId="0" fontId="34" fillId="0" borderId="0" xfId="0" applyFont="1" applyFill="1">
      <alignment vertical="center"/>
    </xf>
    <xf numFmtId="0" fontId="33" fillId="0" borderId="13" xfId="0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35" fillId="0" borderId="13" xfId="0" applyFont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178" fontId="0" fillId="0" borderId="11" xfId="0" applyNumberFormat="1" applyFill="1" applyBorder="1" applyAlignment="1">
      <alignment horizontal="center" vertical="center" shrinkToFit="1"/>
    </xf>
    <xf numFmtId="176" fontId="0" fillId="0" borderId="11" xfId="0" applyNumberFormat="1" applyFill="1" applyBorder="1" applyAlignment="1">
      <alignment horizontal="center" vertical="center" shrinkToFit="1"/>
    </xf>
    <xf numFmtId="0" fontId="35" fillId="0" borderId="13" xfId="0" applyFont="1" applyBorder="1" applyAlignment="1">
      <alignment horizontal="center" vertical="center" shrinkToFit="1"/>
    </xf>
    <xf numFmtId="181" fontId="35" fillId="0" borderId="13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wrapText="1"/>
    </xf>
    <xf numFmtId="181" fontId="33" fillId="0" borderId="12" xfId="0" applyNumberFormat="1" applyFont="1" applyBorder="1" applyAlignment="1">
      <alignment horizontal="center" vertical="center"/>
    </xf>
    <xf numFmtId="181" fontId="34" fillId="0" borderId="11" xfId="0" applyNumberFormat="1" applyFont="1" applyBorder="1" applyAlignment="1">
      <alignment horizontal="center" vertical="center"/>
    </xf>
    <xf numFmtId="181" fontId="34" fillId="0" borderId="12" xfId="0" applyNumberFormat="1" applyFont="1" applyBorder="1" applyAlignment="1">
      <alignment horizontal="center" vertical="center"/>
    </xf>
    <xf numFmtId="176" fontId="33" fillId="0" borderId="12" xfId="0" applyNumberFormat="1" applyFont="1" applyBorder="1" applyAlignment="1">
      <alignment horizontal="center" vertical="center" shrinkToFit="1"/>
    </xf>
    <xf numFmtId="0" fontId="34" fillId="24" borderId="13" xfId="0" applyFont="1" applyFill="1" applyBorder="1" applyAlignment="1">
      <alignment vertical="center" shrinkToFit="1"/>
    </xf>
    <xf numFmtId="0" fontId="34" fillId="24" borderId="0" xfId="0" applyFont="1" applyFill="1">
      <alignment vertical="center"/>
    </xf>
    <xf numFmtId="0" fontId="18" fillId="24" borderId="11" xfId="0" applyFont="1" applyFill="1" applyBorder="1" applyAlignment="1">
      <alignment vertical="center" shrinkToFit="1"/>
    </xf>
    <xf numFmtId="0" fontId="34" fillId="24" borderId="11" xfId="0" applyFont="1" applyFill="1" applyBorder="1" applyAlignment="1">
      <alignment horizontal="center" vertical="center"/>
    </xf>
    <xf numFmtId="176" fontId="34" fillId="24" borderId="11" xfId="0" applyNumberFormat="1" applyFont="1" applyFill="1" applyBorder="1">
      <alignment vertical="center"/>
    </xf>
    <xf numFmtId="0" fontId="34" fillId="24" borderId="11" xfId="0" applyFont="1" applyFill="1" applyBorder="1" applyAlignment="1">
      <alignment vertical="center" shrinkToFit="1"/>
    </xf>
    <xf numFmtId="178" fontId="34" fillId="24" borderId="11" xfId="0" applyNumberFormat="1" applyFont="1" applyFill="1" applyBorder="1" applyAlignment="1">
      <alignment horizontal="center" vertical="center"/>
    </xf>
    <xf numFmtId="0" fontId="34" fillId="24" borderId="11" xfId="0" applyFont="1" applyFill="1" applyBorder="1" applyAlignment="1">
      <alignment horizontal="center" vertical="center" shrinkToFit="1"/>
    </xf>
    <xf numFmtId="177" fontId="34" fillId="24" borderId="11" xfId="0" applyNumberFormat="1" applyFont="1" applyFill="1" applyBorder="1" applyAlignment="1">
      <alignment horizontal="center" vertical="center"/>
    </xf>
    <xf numFmtId="0" fontId="34" fillId="24" borderId="0" xfId="0" applyFont="1" applyFill="1" applyBorder="1">
      <alignment vertical="center"/>
    </xf>
    <xf numFmtId="0" fontId="33" fillId="24" borderId="13" xfId="0" applyFont="1" applyFill="1" applyBorder="1" applyAlignment="1">
      <alignment vertical="center" shrinkToFit="1"/>
    </xf>
    <xf numFmtId="0" fontId="33" fillId="24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24" borderId="0" xfId="0" applyFont="1" applyFill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ill="1" applyBorder="1" applyAlignment="1">
      <alignment vertical="center" shrinkToFit="1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 wrapText="1"/>
    </xf>
    <xf numFmtId="176" fontId="0" fillId="24" borderId="11" xfId="0" applyNumberFormat="1" applyFill="1" applyBorder="1">
      <alignment vertical="center"/>
    </xf>
    <xf numFmtId="0" fontId="0" fillId="24" borderId="11" xfId="0" applyFill="1" applyBorder="1" applyAlignment="1">
      <alignment horizontal="center" vertical="center" shrinkToFit="1"/>
    </xf>
    <xf numFmtId="178" fontId="0" fillId="24" borderId="11" xfId="0" applyNumberFormat="1" applyFill="1" applyBorder="1" applyAlignment="1">
      <alignment horizontal="center" vertical="center"/>
    </xf>
    <xf numFmtId="177" fontId="0" fillId="24" borderId="11" xfId="0" applyNumberFormat="1" applyFill="1" applyBorder="1" applyAlignment="1">
      <alignment horizontal="center" vertical="center" shrinkToFit="1"/>
    </xf>
    <xf numFmtId="0" fontId="34" fillId="24" borderId="11" xfId="0" applyFont="1" applyFill="1" applyBorder="1" applyAlignment="1">
      <alignment horizontal="center" vertical="center" wrapText="1"/>
    </xf>
    <xf numFmtId="183" fontId="0" fillId="24" borderId="0" xfId="0" applyNumberFormat="1" applyFont="1" applyFill="1" applyAlignment="1">
      <alignment horizontal="right" vertical="center"/>
    </xf>
    <xf numFmtId="183" fontId="0" fillId="24" borderId="11" xfId="0" applyNumberFormat="1" applyFill="1" applyBorder="1" applyAlignment="1">
      <alignment horizontal="right" vertical="center"/>
    </xf>
    <xf numFmtId="183" fontId="34" fillId="24" borderId="11" xfId="0" applyNumberFormat="1" applyFont="1" applyFill="1" applyBorder="1" applyAlignment="1">
      <alignment horizontal="right" vertical="center"/>
    </xf>
    <xf numFmtId="183" fontId="0" fillId="24" borderId="10" xfId="0" applyNumberFormat="1" applyFont="1" applyFill="1" applyBorder="1" applyAlignment="1">
      <alignment horizontal="center" vertical="center"/>
    </xf>
    <xf numFmtId="0" fontId="0" fillId="24" borderId="0" xfId="0" applyFont="1" applyFill="1" applyAlignment="1">
      <alignment horizontal="center" vertical="center"/>
    </xf>
    <xf numFmtId="183" fontId="0" fillId="24" borderId="0" xfId="0" applyNumberFormat="1" applyFont="1" applyFill="1">
      <alignment vertical="center"/>
    </xf>
    <xf numFmtId="183" fontId="0" fillId="24" borderId="10" xfId="0" applyNumberFormat="1" applyFont="1" applyFill="1" applyBorder="1" applyAlignment="1">
      <alignment horizontal="center" vertical="center" wrapText="1"/>
    </xf>
    <xf numFmtId="183" fontId="0" fillId="24" borderId="11" xfId="0" applyNumberFormat="1" applyFill="1" applyBorder="1" applyAlignment="1">
      <alignment horizontal="center" vertical="center"/>
    </xf>
    <xf numFmtId="183" fontId="34" fillId="24" borderId="1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 shrinkToFit="1"/>
    </xf>
    <xf numFmtId="0" fontId="34" fillId="0" borderId="12" xfId="0" applyNumberFormat="1" applyFont="1" applyFill="1" applyBorder="1" applyAlignment="1">
      <alignment horizontal="center" vertical="center"/>
    </xf>
    <xf numFmtId="176" fontId="34" fillId="0" borderId="12" xfId="0" applyNumberFormat="1" applyFont="1" applyFill="1" applyBorder="1">
      <alignment vertical="center"/>
    </xf>
    <xf numFmtId="0" fontId="34" fillId="0" borderId="12" xfId="0" applyFont="1" applyFill="1" applyBorder="1" applyAlignment="1">
      <alignment horizontal="center" vertical="center" shrinkToFit="1"/>
    </xf>
    <xf numFmtId="177" fontId="34" fillId="0" borderId="12" xfId="0" applyNumberFormat="1" applyFont="1" applyFill="1" applyBorder="1" applyAlignment="1">
      <alignment horizontal="center" vertical="center"/>
    </xf>
    <xf numFmtId="176" fontId="34" fillId="0" borderId="12" xfId="0" applyNumberFormat="1" applyFont="1" applyFill="1" applyBorder="1" applyAlignment="1">
      <alignment horizontal="center" vertical="center" shrinkToFit="1"/>
    </xf>
    <xf numFmtId="0" fontId="34" fillId="0" borderId="12" xfId="0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176" fontId="33" fillId="0" borderId="13" xfId="0" applyNumberFormat="1" applyFont="1" applyFill="1" applyBorder="1" applyAlignment="1">
      <alignment horizontal="center" vertical="center" shrinkToFit="1"/>
    </xf>
    <xf numFmtId="0" fontId="36" fillId="0" borderId="13" xfId="0" applyFont="1" applyFill="1" applyBorder="1" applyAlignment="1">
      <alignment vertical="center" shrinkToFit="1"/>
    </xf>
    <xf numFmtId="0" fontId="18" fillId="0" borderId="11" xfId="0" applyFont="1" applyFill="1" applyBorder="1" applyAlignment="1">
      <alignment vertical="center" shrinkToFit="1"/>
    </xf>
    <xf numFmtId="0" fontId="34" fillId="0" borderId="11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vertical="center" wrapText="1"/>
    </xf>
    <xf numFmtId="0" fontId="34" fillId="0" borderId="11" xfId="0" applyFont="1" applyFill="1" applyBorder="1" applyAlignment="1">
      <alignment horizontal="center" vertical="center" shrinkToFit="1"/>
    </xf>
    <xf numFmtId="177" fontId="34" fillId="0" borderId="11" xfId="0" applyNumberFormat="1" applyFont="1" applyFill="1" applyBorder="1" applyAlignment="1">
      <alignment horizontal="center" vertical="center"/>
    </xf>
    <xf numFmtId="176" fontId="34" fillId="0" borderId="11" xfId="0" applyNumberFormat="1" applyFont="1" applyFill="1" applyBorder="1" applyAlignment="1">
      <alignment horizontal="center" vertical="center" shrinkToFit="1"/>
    </xf>
    <xf numFmtId="0" fontId="34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 shrinkToFit="1"/>
    </xf>
    <xf numFmtId="0" fontId="34" fillId="0" borderId="13" xfId="0" applyFont="1" applyFill="1" applyBorder="1" applyAlignment="1">
      <alignment vertical="center" shrinkToFit="1"/>
    </xf>
    <xf numFmtId="0" fontId="34" fillId="0" borderId="13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shrinkToFit="1"/>
    </xf>
    <xf numFmtId="177" fontId="34" fillId="0" borderId="13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vertical="center" shrinkToFit="1"/>
    </xf>
    <xf numFmtId="178" fontId="34" fillId="0" borderId="11" xfId="0" applyNumberFormat="1" applyFont="1" applyFill="1" applyBorder="1" applyAlignment="1">
      <alignment horizontal="center" vertical="center" shrinkToFit="1"/>
    </xf>
    <xf numFmtId="176" fontId="35" fillId="0" borderId="11" xfId="0" applyNumberFormat="1" applyFont="1" applyFill="1" applyBorder="1" applyAlignment="1">
      <alignment horizontal="center" vertical="center" shrinkToFit="1"/>
    </xf>
    <xf numFmtId="177" fontId="35" fillId="0" borderId="11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176" fontId="0" fillId="0" borderId="11" xfId="0" applyNumberFormat="1" applyFont="1" applyFill="1" applyBorder="1">
      <alignment vertical="center"/>
    </xf>
    <xf numFmtId="0" fontId="0" fillId="0" borderId="11" xfId="0" applyFont="1" applyFill="1" applyBorder="1" applyAlignment="1">
      <alignment horizontal="center" vertical="center" shrinkToFit="1"/>
    </xf>
    <xf numFmtId="178" fontId="0" fillId="0" borderId="11" xfId="0" applyNumberFormat="1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/>
    </xf>
    <xf numFmtId="178" fontId="0" fillId="0" borderId="11" xfId="0" applyNumberFormat="1" applyFont="1" applyFill="1" applyBorder="1" applyAlignment="1">
      <alignment horizontal="center" vertical="center" shrinkToFit="1"/>
    </xf>
    <xf numFmtId="176" fontId="35" fillId="0" borderId="11" xfId="0" applyNumberFormat="1" applyFont="1" applyFill="1" applyBorder="1">
      <alignment vertical="center"/>
    </xf>
    <xf numFmtId="0" fontId="35" fillId="0" borderId="11" xfId="0" applyFont="1" applyFill="1" applyBorder="1" applyAlignment="1">
      <alignment horizontal="center" vertical="center" shrinkToFit="1"/>
    </xf>
    <xf numFmtId="178" fontId="35" fillId="0" borderId="11" xfId="0" applyNumberFormat="1" applyFont="1" applyFill="1" applyBorder="1" applyAlignment="1">
      <alignment horizontal="center" vertical="center" shrinkToFit="1"/>
    </xf>
    <xf numFmtId="0" fontId="34" fillId="0" borderId="12" xfId="0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183" fontId="0" fillId="0" borderId="0" xfId="0" applyNumberFormat="1" applyFill="1" applyAlignment="1">
      <alignment horizontal="right" vertical="center"/>
    </xf>
    <xf numFmtId="183" fontId="34" fillId="0" borderId="12" xfId="0" applyNumberFormat="1" applyFont="1" applyFill="1" applyBorder="1" applyAlignment="1">
      <alignment horizontal="right" vertical="center"/>
    </xf>
    <xf numFmtId="183" fontId="33" fillId="0" borderId="13" xfId="0" applyNumberFormat="1" applyFont="1" applyFill="1" applyBorder="1" applyAlignment="1">
      <alignment horizontal="right" vertical="center"/>
    </xf>
    <xf numFmtId="183" fontId="34" fillId="0" borderId="11" xfId="0" applyNumberFormat="1" applyFont="1" applyFill="1" applyBorder="1" applyAlignment="1">
      <alignment horizontal="right" vertical="center"/>
    </xf>
    <xf numFmtId="183" fontId="0" fillId="0" borderId="11" xfId="0" applyNumberFormat="1" applyFill="1" applyBorder="1" applyAlignment="1">
      <alignment horizontal="right" vertical="center"/>
    </xf>
    <xf numFmtId="183" fontId="34" fillId="0" borderId="13" xfId="0" applyNumberFormat="1" applyFont="1" applyFill="1" applyBorder="1" applyAlignment="1">
      <alignment horizontal="right" vertical="center"/>
    </xf>
    <xf numFmtId="183" fontId="0" fillId="0" borderId="11" xfId="0" applyNumberFormat="1" applyFont="1" applyFill="1" applyBorder="1" applyAlignment="1">
      <alignment horizontal="right" vertical="center"/>
    </xf>
    <xf numFmtId="183" fontId="35" fillId="0" borderId="11" xfId="0" applyNumberFormat="1" applyFont="1" applyFill="1" applyBorder="1" applyAlignment="1">
      <alignment horizontal="right" vertical="center"/>
    </xf>
    <xf numFmtId="178" fontId="34" fillId="0" borderId="12" xfId="0" applyNumberFormat="1" applyFont="1" applyFill="1" applyBorder="1" applyAlignment="1">
      <alignment horizontal="center" vertical="center"/>
    </xf>
    <xf numFmtId="178" fontId="34" fillId="0" borderId="11" xfId="0" applyNumberFormat="1" applyFont="1" applyFill="1" applyBorder="1" applyAlignment="1">
      <alignment horizontal="center" vertical="center"/>
    </xf>
    <xf numFmtId="178" fontId="34" fillId="0" borderId="13" xfId="0" applyNumberFormat="1" applyFont="1" applyFill="1" applyBorder="1" applyAlignment="1">
      <alignment horizontal="center" vertical="center"/>
    </xf>
    <xf numFmtId="179" fontId="0" fillId="0" borderId="11" xfId="0" applyNumberForma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13" xfId="0" applyFill="1" applyBorder="1" applyAlignment="1">
      <alignment vertical="center" wrapText="1"/>
    </xf>
    <xf numFmtId="179" fontId="34" fillId="0" borderId="1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pivotButton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NumberFormat="1" applyBorder="1">
      <alignment vertical="center"/>
    </xf>
    <xf numFmtId="0" fontId="0" fillId="0" borderId="28" xfId="0" applyNumberFormat="1" applyBorder="1">
      <alignment vertical="center"/>
    </xf>
    <xf numFmtId="183" fontId="34" fillId="0" borderId="11" xfId="0" applyNumberFormat="1" applyFont="1" applyFill="1" applyBorder="1" applyAlignment="1">
      <alignment horizontal="center" vertical="center"/>
    </xf>
    <xf numFmtId="183" fontId="33" fillId="0" borderId="13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83" fontId="0" fillId="24" borderId="10" xfId="0" applyNumberFormat="1" applyFont="1" applyFill="1" applyBorder="1" applyAlignment="1">
      <alignment horizontal="right" vertical="center"/>
    </xf>
    <xf numFmtId="0" fontId="0" fillId="24" borderId="0" xfId="0" applyNumberFormat="1" applyFont="1" applyFill="1">
      <alignment vertical="center"/>
    </xf>
    <xf numFmtId="0" fontId="0" fillId="24" borderId="11" xfId="0" applyNumberFormat="1" applyFill="1" applyBorder="1" applyAlignment="1">
      <alignment horizontal="center" vertical="center"/>
    </xf>
    <xf numFmtId="0" fontId="34" fillId="24" borderId="11" xfId="0" applyNumberFormat="1" applyFont="1" applyFill="1" applyBorder="1" applyAlignment="1">
      <alignment horizontal="center" vertical="center"/>
    </xf>
    <xf numFmtId="183" fontId="34" fillId="0" borderId="13" xfId="0" applyNumberFormat="1" applyFont="1" applyFill="1" applyBorder="1" applyAlignment="1">
      <alignment horizontal="center" vertical="center"/>
    </xf>
    <xf numFmtId="0" fontId="33" fillId="0" borderId="0" xfId="0" applyFont="1" applyFill="1">
      <alignment vertical="center"/>
    </xf>
    <xf numFmtId="0" fontId="37" fillId="0" borderId="12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 wrapText="1"/>
    </xf>
    <xf numFmtId="183" fontId="0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>
      <alignment vertical="center"/>
    </xf>
    <xf numFmtId="0" fontId="0" fillId="0" borderId="12" xfId="0" applyFont="1" applyFill="1" applyBorder="1" applyAlignment="1">
      <alignment horizontal="center" vertical="center" shrinkToFit="1"/>
    </xf>
    <xf numFmtId="178" fontId="0" fillId="0" borderId="12" xfId="0" applyNumberFormat="1" applyFont="1" applyFill="1" applyBorder="1" applyAlignment="1">
      <alignment horizontal="center" vertical="center"/>
    </xf>
    <xf numFmtId="183" fontId="0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177" fontId="33" fillId="0" borderId="13" xfId="0" applyNumberFormat="1" applyFont="1" applyFill="1" applyBorder="1" applyAlignment="1">
      <alignment horizontal="center" vertical="center" shrinkToFit="1"/>
    </xf>
    <xf numFmtId="177" fontId="0" fillId="0" borderId="11" xfId="0" applyNumberFormat="1" applyFill="1" applyBorder="1" applyAlignment="1">
      <alignment horizontal="center" vertical="center" shrinkToFit="1"/>
    </xf>
    <xf numFmtId="0" fontId="37" fillId="0" borderId="11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horizontal="center" vertical="center" wrapText="1"/>
    </xf>
    <xf numFmtId="183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183" fontId="34" fillId="0" borderId="12" xfId="0" applyNumberFormat="1" applyFont="1" applyFill="1" applyBorder="1" applyAlignment="1">
      <alignment horizontal="center" vertical="center"/>
    </xf>
    <xf numFmtId="0" fontId="38" fillId="24" borderId="0" xfId="0" applyFont="1" applyFill="1" applyBorder="1">
      <alignment vertical="center"/>
    </xf>
    <xf numFmtId="0" fontId="38" fillId="24" borderId="13" xfId="0" applyFont="1" applyFill="1" applyBorder="1" applyAlignment="1">
      <alignment vertical="center" shrinkToFit="1"/>
    </xf>
    <xf numFmtId="0" fontId="38" fillId="24" borderId="13" xfId="0" applyFont="1" applyFill="1" applyBorder="1" applyAlignment="1">
      <alignment horizontal="center" vertical="center"/>
    </xf>
    <xf numFmtId="0" fontId="38" fillId="24" borderId="13" xfId="0" applyFont="1" applyFill="1" applyBorder="1" applyAlignment="1">
      <alignment horizontal="center" vertical="center" wrapText="1"/>
    </xf>
    <xf numFmtId="183" fontId="38" fillId="24" borderId="13" xfId="0" applyNumberFormat="1" applyFont="1" applyFill="1" applyBorder="1" applyAlignment="1">
      <alignment horizontal="right" vertical="center"/>
    </xf>
    <xf numFmtId="176" fontId="38" fillId="24" borderId="13" xfId="0" applyNumberFormat="1" applyFont="1" applyFill="1" applyBorder="1">
      <alignment vertical="center"/>
    </xf>
    <xf numFmtId="0" fontId="38" fillId="24" borderId="13" xfId="0" applyFont="1" applyFill="1" applyBorder="1" applyAlignment="1">
      <alignment horizontal="center" vertical="center" shrinkToFit="1"/>
    </xf>
    <xf numFmtId="178" fontId="38" fillId="24" borderId="13" xfId="0" applyNumberFormat="1" applyFont="1" applyFill="1" applyBorder="1" applyAlignment="1">
      <alignment horizontal="center" vertical="center"/>
    </xf>
    <xf numFmtId="183" fontId="38" fillId="24" borderId="13" xfId="0" applyNumberFormat="1" applyFont="1" applyFill="1" applyBorder="1" applyAlignment="1">
      <alignment horizontal="center" vertical="center"/>
    </xf>
    <xf numFmtId="177" fontId="38" fillId="24" borderId="13" xfId="0" applyNumberFormat="1" applyFont="1" applyFill="1" applyBorder="1" applyAlignment="1">
      <alignment horizontal="center" vertical="center" shrinkToFit="1"/>
    </xf>
    <xf numFmtId="0" fontId="38" fillId="24" borderId="13" xfId="0" applyNumberFormat="1" applyFont="1" applyFill="1" applyBorder="1" applyAlignment="1">
      <alignment horizontal="center" vertical="center"/>
    </xf>
    <xf numFmtId="177" fontId="38" fillId="24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 wrapText="1"/>
    </xf>
    <xf numFmtId="183" fontId="38" fillId="0" borderId="13" xfId="0" applyNumberFormat="1" applyFont="1" applyFill="1" applyBorder="1" applyAlignment="1">
      <alignment horizontal="right" vertical="center"/>
    </xf>
    <xf numFmtId="176" fontId="38" fillId="0" borderId="13" xfId="0" applyNumberFormat="1" applyFont="1" applyFill="1" applyBorder="1">
      <alignment vertical="center"/>
    </xf>
    <xf numFmtId="0" fontId="38" fillId="0" borderId="13" xfId="0" applyFont="1" applyFill="1" applyBorder="1" applyAlignment="1">
      <alignment horizontal="center" vertical="center" shrinkToFit="1"/>
    </xf>
    <xf numFmtId="178" fontId="38" fillId="0" borderId="13" xfId="0" applyNumberFormat="1" applyFont="1" applyFill="1" applyBorder="1" applyAlignment="1">
      <alignment horizontal="center" vertical="center"/>
    </xf>
    <xf numFmtId="183" fontId="38" fillId="0" borderId="13" xfId="0" applyNumberFormat="1" applyFont="1" applyFill="1" applyBorder="1" applyAlignment="1">
      <alignment horizontal="center" vertical="center"/>
    </xf>
    <xf numFmtId="177" fontId="38" fillId="0" borderId="13" xfId="0" applyNumberFormat="1" applyFont="1" applyFill="1" applyBorder="1" applyAlignment="1">
      <alignment horizontal="center" vertical="center"/>
    </xf>
    <xf numFmtId="0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177" fontId="38" fillId="0" borderId="13" xfId="0" applyNumberFormat="1" applyFont="1" applyFill="1" applyBorder="1" applyAlignment="1">
      <alignment horizontal="center" vertical="center" shrinkToFit="1"/>
    </xf>
    <xf numFmtId="183" fontId="38" fillId="0" borderId="13" xfId="0" applyNumberFormat="1" applyFont="1" applyFill="1" applyBorder="1" applyAlignment="1">
      <alignment horizontal="right" vertical="center" wrapText="1"/>
    </xf>
    <xf numFmtId="0" fontId="38" fillId="0" borderId="12" xfId="0" applyFont="1" applyFill="1" applyBorder="1" applyAlignment="1">
      <alignment horizontal="center" vertical="center" wrapText="1"/>
    </xf>
    <xf numFmtId="183" fontId="38" fillId="0" borderId="12" xfId="0" applyNumberFormat="1" applyFont="1" applyFill="1" applyBorder="1" applyAlignment="1">
      <alignment horizontal="right" vertical="center"/>
    </xf>
    <xf numFmtId="176" fontId="38" fillId="0" borderId="12" xfId="0" applyNumberFormat="1" applyFont="1" applyFill="1" applyBorder="1">
      <alignment vertical="center"/>
    </xf>
    <xf numFmtId="0" fontId="38" fillId="0" borderId="12" xfId="0" applyFont="1" applyFill="1" applyBorder="1" applyAlignment="1">
      <alignment horizontal="center" vertical="center" shrinkToFit="1"/>
    </xf>
    <xf numFmtId="178" fontId="38" fillId="0" borderId="12" xfId="0" applyNumberFormat="1" applyFont="1" applyFill="1" applyBorder="1" applyAlignment="1">
      <alignment horizontal="center" vertical="center"/>
    </xf>
    <xf numFmtId="183" fontId="38" fillId="0" borderId="12" xfId="0" applyNumberFormat="1" applyFont="1" applyFill="1" applyBorder="1" applyAlignment="1">
      <alignment horizontal="center" vertical="center"/>
    </xf>
    <xf numFmtId="177" fontId="38" fillId="0" borderId="12" xfId="0" applyNumberFormat="1" applyFont="1" applyFill="1" applyBorder="1" applyAlignment="1">
      <alignment horizontal="center" vertical="center"/>
    </xf>
    <xf numFmtId="0" fontId="38" fillId="0" borderId="12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0" fillId="24" borderId="0" xfId="0" applyFont="1" applyFill="1" applyAlignment="1">
      <alignment horizontal="left" vertical="center"/>
    </xf>
    <xf numFmtId="0" fontId="38" fillId="24" borderId="13" xfId="0" applyFont="1" applyFill="1" applyBorder="1" applyAlignment="1">
      <alignment horizontal="left" vertical="center" wrapText="1"/>
    </xf>
    <xf numFmtId="0" fontId="0" fillId="24" borderId="11" xfId="0" applyFill="1" applyBorder="1" applyAlignment="1">
      <alignment horizontal="left" vertical="center" wrapText="1"/>
    </xf>
    <xf numFmtId="0" fontId="38" fillId="24" borderId="13" xfId="0" applyFont="1" applyFill="1" applyBorder="1" applyAlignment="1">
      <alignment horizontal="left" vertical="center"/>
    </xf>
    <xf numFmtId="0" fontId="34" fillId="24" borderId="11" xfId="0" applyFont="1" applyFill="1" applyBorder="1" applyAlignment="1">
      <alignment horizontal="left" vertical="center" wrapText="1"/>
    </xf>
    <xf numFmtId="0" fontId="33" fillId="24" borderId="13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9" fillId="24" borderId="13" xfId="0" applyFont="1" applyFill="1" applyBorder="1" applyAlignment="1">
      <alignment vertical="center" shrinkToFit="1"/>
    </xf>
    <xf numFmtId="0" fontId="38" fillId="24" borderId="0" xfId="0" applyFont="1" applyFill="1">
      <alignment vertical="center"/>
    </xf>
    <xf numFmtId="0" fontId="40" fillId="24" borderId="13" xfId="0" applyFont="1" applyFill="1" applyBorder="1" applyAlignment="1">
      <alignment vertical="center" shrinkToFit="1"/>
    </xf>
    <xf numFmtId="0" fontId="33" fillId="24" borderId="13" xfId="0" applyFont="1" applyFill="1" applyBorder="1" applyAlignment="1">
      <alignment horizontal="center" vertical="center" wrapText="1"/>
    </xf>
    <xf numFmtId="183" fontId="33" fillId="24" borderId="13" xfId="0" applyNumberFormat="1" applyFont="1" applyFill="1" applyBorder="1" applyAlignment="1">
      <alignment horizontal="right" vertical="center"/>
    </xf>
    <xf numFmtId="176" fontId="33" fillId="24" borderId="13" xfId="0" applyNumberFormat="1" applyFont="1" applyFill="1" applyBorder="1">
      <alignment vertical="center"/>
    </xf>
    <xf numFmtId="0" fontId="33" fillId="24" borderId="13" xfId="0" applyFont="1" applyFill="1" applyBorder="1" applyAlignment="1">
      <alignment horizontal="center" vertical="center" shrinkToFit="1"/>
    </xf>
    <xf numFmtId="178" fontId="33" fillId="24" borderId="13" xfId="0" applyNumberFormat="1" applyFont="1" applyFill="1" applyBorder="1" applyAlignment="1">
      <alignment horizontal="center" vertical="center"/>
    </xf>
    <xf numFmtId="183" fontId="33" fillId="24" borderId="13" xfId="0" applyNumberFormat="1" applyFont="1" applyFill="1" applyBorder="1" applyAlignment="1">
      <alignment horizontal="center" vertical="center"/>
    </xf>
    <xf numFmtId="177" fontId="33" fillId="24" borderId="13" xfId="0" applyNumberFormat="1" applyFont="1" applyFill="1" applyBorder="1" applyAlignment="1">
      <alignment horizontal="center" vertical="center"/>
    </xf>
    <xf numFmtId="0" fontId="33" fillId="24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 shrinkToFit="1"/>
    </xf>
    <xf numFmtId="0" fontId="34" fillId="24" borderId="0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vertical="center" shrinkToFit="1"/>
    </xf>
    <xf numFmtId="0" fontId="39" fillId="0" borderId="12" xfId="0" applyFont="1" applyFill="1" applyBorder="1" applyAlignment="1">
      <alignment vertical="center" shrinkToFit="1"/>
    </xf>
    <xf numFmtId="0" fontId="0" fillId="24" borderId="11" xfId="0" applyFont="1" applyFill="1" applyBorder="1" applyAlignment="1">
      <alignment vertical="center" wrapText="1"/>
    </xf>
    <xf numFmtId="0" fontId="0" fillId="24" borderId="13" xfId="0" applyFont="1" applyFill="1" applyBorder="1">
      <alignment vertical="center"/>
    </xf>
    <xf numFmtId="0" fontId="0" fillId="24" borderId="11" xfId="0" applyNumberFormat="1" applyFont="1" applyFill="1" applyBorder="1" applyAlignment="1">
      <alignment vertical="center" wrapText="1"/>
    </xf>
    <xf numFmtId="0" fontId="0" fillId="24" borderId="11" xfId="0" applyFont="1" applyFill="1" applyBorder="1" applyAlignment="1">
      <alignment vertical="center"/>
    </xf>
    <xf numFmtId="0" fontId="0" fillId="24" borderId="13" xfId="0" applyNumberFormat="1" applyFont="1" applyFill="1" applyBorder="1">
      <alignment vertical="center"/>
    </xf>
    <xf numFmtId="0" fontId="0" fillId="24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 shrinkToFit="1"/>
    </xf>
    <xf numFmtId="0" fontId="38" fillId="0" borderId="0" xfId="0" applyFont="1" applyFill="1" applyBorder="1">
      <alignment vertical="center"/>
    </xf>
    <xf numFmtId="0" fontId="38" fillId="0" borderId="0" xfId="0" applyFont="1" applyFill="1">
      <alignment vertical="center"/>
    </xf>
    <xf numFmtId="0" fontId="33" fillId="0" borderId="0" xfId="0" applyFont="1" applyFill="1" applyBorder="1">
      <alignment vertical="center"/>
    </xf>
    <xf numFmtId="0" fontId="40" fillId="0" borderId="13" xfId="0" applyFont="1" applyFill="1" applyBorder="1" applyAlignment="1">
      <alignment vertical="center" shrinkToFit="1"/>
    </xf>
    <xf numFmtId="0" fontId="3" fillId="24" borderId="0" xfId="0" applyFont="1" applyFill="1" applyAlignment="1">
      <alignment vertical="center" shrinkToFit="1"/>
    </xf>
    <xf numFmtId="0" fontId="0" fillId="24" borderId="13" xfId="0" applyFont="1" applyFill="1" applyBorder="1" applyAlignment="1">
      <alignment vertical="center" shrinkToFit="1"/>
    </xf>
    <xf numFmtId="0" fontId="0" fillId="24" borderId="11" xfId="0" applyFont="1" applyFill="1" applyBorder="1" applyAlignment="1">
      <alignment vertical="center" shrinkToFit="1"/>
    </xf>
    <xf numFmtId="0" fontId="0" fillId="24" borderId="0" xfId="0" applyFont="1" applyFill="1" applyAlignment="1">
      <alignment vertical="center" shrinkToFit="1"/>
    </xf>
    <xf numFmtId="40" fontId="34" fillId="24" borderId="0" xfId="66" applyNumberFormat="1" applyFont="1" applyFill="1">
      <alignment vertical="center"/>
    </xf>
    <xf numFmtId="40" fontId="34" fillId="24" borderId="0" xfId="66" applyNumberFormat="1" applyFont="1" applyFill="1" applyBorder="1" applyAlignment="1">
      <alignment horizontal="center" vertical="center"/>
    </xf>
    <xf numFmtId="0" fontId="34" fillId="0" borderId="0" xfId="0" applyFont="1">
      <alignment vertical="center"/>
    </xf>
    <xf numFmtId="40" fontId="34" fillId="0" borderId="0" xfId="66" applyNumberFormat="1" applyFont="1">
      <alignment vertical="center"/>
    </xf>
    <xf numFmtId="40" fontId="34" fillId="0" borderId="0" xfId="66" applyNumberFormat="1" applyFont="1" applyFill="1">
      <alignment vertical="center"/>
    </xf>
    <xf numFmtId="0" fontId="0" fillId="24" borderId="0" xfId="0" applyFont="1" applyFill="1" applyAlignment="1">
      <alignment vertical="center" textRotation="255"/>
    </xf>
    <xf numFmtId="38" fontId="34" fillId="0" borderId="0" xfId="66" applyFont="1">
      <alignment vertical="center"/>
    </xf>
    <xf numFmtId="38" fontId="32" fillId="24" borderId="0" xfId="66" applyFont="1" applyFill="1" applyAlignment="1">
      <alignment horizontal="right" vertical="center"/>
    </xf>
    <xf numFmtId="38" fontId="32" fillId="24" borderId="10" xfId="66" applyFont="1" applyFill="1" applyBorder="1" applyAlignment="1">
      <alignment horizontal="center" vertical="center" wrapText="1"/>
    </xf>
    <xf numFmtId="38" fontId="38" fillId="24" borderId="13" xfId="66" applyFont="1" applyFill="1" applyBorder="1" applyAlignment="1">
      <alignment horizontal="right" vertical="center"/>
    </xf>
    <xf numFmtId="38" fontId="32" fillId="24" borderId="11" xfId="66" applyFont="1" applyFill="1" applyBorder="1" applyAlignment="1">
      <alignment horizontal="right" vertical="center"/>
    </xf>
    <xf numFmtId="38" fontId="34" fillId="24" borderId="11" xfId="66" applyFont="1" applyFill="1" applyBorder="1" applyAlignment="1">
      <alignment horizontal="right" vertical="center"/>
    </xf>
    <xf numFmtId="38" fontId="33" fillId="24" borderId="13" xfId="66" applyFont="1" applyFill="1" applyBorder="1" applyAlignment="1">
      <alignment horizontal="right" vertical="center"/>
    </xf>
    <xf numFmtId="38" fontId="34" fillId="0" borderId="11" xfId="66" applyFont="1" applyFill="1" applyBorder="1" applyAlignment="1">
      <alignment horizontal="right" vertical="center"/>
    </xf>
    <xf numFmtId="38" fontId="38" fillId="0" borderId="13" xfId="66" applyFont="1" applyFill="1" applyBorder="1" applyAlignment="1">
      <alignment horizontal="right" vertical="center"/>
    </xf>
    <xf numFmtId="38" fontId="33" fillId="0" borderId="13" xfId="66" applyFont="1" applyFill="1" applyBorder="1" applyAlignment="1">
      <alignment horizontal="right" vertical="center"/>
    </xf>
    <xf numFmtId="38" fontId="32" fillId="0" borderId="11" xfId="66" applyFont="1" applyFill="1" applyBorder="1" applyAlignment="1">
      <alignment horizontal="right" vertical="center"/>
    </xf>
    <xf numFmtId="38" fontId="38" fillId="0" borderId="12" xfId="66" applyFont="1" applyFill="1" applyBorder="1" applyAlignment="1">
      <alignment horizontal="right" vertical="center"/>
    </xf>
    <xf numFmtId="38" fontId="34" fillId="0" borderId="13" xfId="66" applyFont="1" applyFill="1" applyBorder="1" applyAlignment="1">
      <alignment horizontal="right" vertical="center"/>
    </xf>
    <xf numFmtId="38" fontId="34" fillId="0" borderId="12" xfId="66" applyFont="1" applyFill="1" applyBorder="1" applyAlignment="1">
      <alignment horizontal="right" vertical="center"/>
    </xf>
    <xf numFmtId="38" fontId="32" fillId="0" borderId="12" xfId="66" applyFont="1" applyFill="1" applyBorder="1" applyAlignment="1">
      <alignment horizontal="right" vertical="center"/>
    </xf>
    <xf numFmtId="38" fontId="32" fillId="24" borderId="0" xfId="66" applyFont="1" applyFill="1" applyAlignment="1">
      <alignment vertical="center"/>
    </xf>
    <xf numFmtId="38" fontId="32" fillId="24" borderId="10" xfId="66" applyFont="1" applyFill="1" applyBorder="1" applyAlignment="1">
      <alignment horizontal="center" vertical="center" wrapText="1"/>
    </xf>
    <xf numFmtId="38" fontId="32" fillId="24" borderId="11" xfId="66" applyFont="1" applyFill="1" applyBorder="1" applyAlignment="1">
      <alignment vertical="center"/>
    </xf>
    <xf numFmtId="38" fontId="34" fillId="24" borderId="11" xfId="66" applyFont="1" applyFill="1" applyBorder="1" applyAlignment="1">
      <alignment vertical="center"/>
    </xf>
    <xf numFmtId="38" fontId="34" fillId="0" borderId="11" xfId="66" applyFont="1" applyFill="1" applyBorder="1" applyAlignment="1">
      <alignment vertical="center"/>
    </xf>
    <xf numFmtId="38" fontId="32" fillId="0" borderId="12" xfId="66" applyFont="1" applyFill="1" applyBorder="1" applyAlignment="1">
      <alignment vertical="center"/>
    </xf>
    <xf numFmtId="38" fontId="32" fillId="0" borderId="11" xfId="66" applyFont="1" applyFill="1" applyBorder="1" applyAlignment="1">
      <alignment vertical="center"/>
    </xf>
    <xf numFmtId="38" fontId="34" fillId="0" borderId="12" xfId="66" applyFont="1" applyFill="1" applyBorder="1" applyAlignment="1">
      <alignment vertical="center"/>
    </xf>
    <xf numFmtId="38" fontId="38" fillId="24" borderId="13" xfId="66" applyFont="1" applyFill="1" applyBorder="1" applyAlignment="1">
      <alignment vertical="center"/>
    </xf>
    <xf numFmtId="38" fontId="33" fillId="24" borderId="13" xfId="66" applyFont="1" applyFill="1" applyBorder="1" applyAlignment="1">
      <alignment vertical="center"/>
    </xf>
    <xf numFmtId="38" fontId="38" fillId="0" borderId="13" xfId="66" applyFont="1" applyFill="1" applyBorder="1" applyAlignment="1">
      <alignment vertical="center"/>
    </xf>
    <xf numFmtId="38" fontId="33" fillId="0" borderId="13" xfId="66" applyFont="1" applyFill="1" applyBorder="1" applyAlignment="1">
      <alignment vertical="center"/>
    </xf>
    <xf numFmtId="38" fontId="38" fillId="0" borderId="12" xfId="66" applyFont="1" applyFill="1" applyBorder="1" applyAlignment="1">
      <alignment vertical="center"/>
    </xf>
    <xf numFmtId="38" fontId="34" fillId="0" borderId="13" xfId="66" applyFont="1" applyFill="1" applyBorder="1" applyAlignment="1">
      <alignment vertical="center"/>
    </xf>
    <xf numFmtId="38" fontId="34" fillId="0" borderId="0" xfId="66" applyFont="1" applyFill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83" fontId="0" fillId="0" borderId="11" xfId="0" applyNumberFormat="1" applyFill="1" applyBorder="1" applyAlignment="1">
      <alignment horizontal="center" vertical="center"/>
    </xf>
    <xf numFmtId="183" fontId="38" fillId="24" borderId="0" xfId="0" applyNumberFormat="1" applyFont="1" applyFill="1" applyBorder="1">
      <alignment vertical="center"/>
    </xf>
    <xf numFmtId="0" fontId="0" fillId="0" borderId="12" xfId="0" applyFill="1" applyBorder="1" applyAlignment="1">
      <alignment vertical="center" shrinkToFit="1"/>
    </xf>
    <xf numFmtId="0" fontId="37" fillId="24" borderId="11" xfId="0" applyFont="1" applyFill="1" applyBorder="1" applyAlignment="1">
      <alignment vertical="center" shrinkToFit="1"/>
    </xf>
    <xf numFmtId="0" fontId="34" fillId="24" borderId="12" xfId="0" applyFont="1" applyFill="1" applyBorder="1" applyAlignment="1">
      <alignment vertical="center" shrinkToFit="1"/>
    </xf>
    <xf numFmtId="0" fontId="0" fillId="24" borderId="11" xfId="0" applyFont="1" applyFill="1" applyBorder="1" applyAlignment="1">
      <alignment horizontal="center" vertical="center"/>
    </xf>
    <xf numFmtId="0" fontId="34" fillId="24" borderId="12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 wrapText="1"/>
    </xf>
    <xf numFmtId="0" fontId="34" fillId="24" borderId="12" xfId="0" applyFont="1" applyFill="1" applyBorder="1" applyAlignment="1">
      <alignment horizontal="center" vertical="center" wrapText="1"/>
    </xf>
    <xf numFmtId="183" fontId="0" fillId="0" borderId="12" xfId="0" applyNumberFormat="1" applyFill="1" applyBorder="1" applyAlignment="1">
      <alignment horizontal="right" vertical="center"/>
    </xf>
    <xf numFmtId="183" fontId="0" fillId="24" borderId="11" xfId="0" applyNumberFormat="1" applyFont="1" applyFill="1" applyBorder="1" applyAlignment="1">
      <alignment horizontal="right" vertical="center"/>
    </xf>
    <xf numFmtId="183" fontId="34" fillId="24" borderId="12" xfId="0" applyNumberFormat="1" applyFont="1" applyFill="1" applyBorder="1" applyAlignment="1">
      <alignment horizontal="right" vertical="center"/>
    </xf>
    <xf numFmtId="176" fontId="0" fillId="0" borderId="12" xfId="0" applyNumberFormat="1" applyFill="1" applyBorder="1">
      <alignment vertical="center"/>
    </xf>
    <xf numFmtId="176" fontId="0" fillId="24" borderId="11" xfId="0" applyNumberFormat="1" applyFont="1" applyFill="1" applyBorder="1">
      <alignment vertical="center"/>
    </xf>
    <xf numFmtId="176" fontId="34" fillId="24" borderId="12" xfId="0" applyNumberFormat="1" applyFont="1" applyFill="1" applyBorder="1">
      <alignment vertical="center"/>
    </xf>
    <xf numFmtId="0" fontId="0" fillId="0" borderId="12" xfId="0" applyFill="1" applyBorder="1" applyAlignment="1">
      <alignment horizontal="center" vertical="center" shrinkToFit="1"/>
    </xf>
    <xf numFmtId="0" fontId="0" fillId="24" borderId="11" xfId="0" applyFont="1" applyFill="1" applyBorder="1" applyAlignment="1">
      <alignment horizontal="center" vertical="center" shrinkToFit="1"/>
    </xf>
    <xf numFmtId="0" fontId="34" fillId="24" borderId="12" xfId="0" applyFont="1" applyFill="1" applyBorder="1" applyAlignment="1">
      <alignment horizontal="center" vertical="center" shrinkToFit="1"/>
    </xf>
    <xf numFmtId="178" fontId="0" fillId="0" borderId="12" xfId="0" applyNumberFormat="1" applyFill="1" applyBorder="1" applyAlignment="1">
      <alignment horizontal="center" vertical="center"/>
    </xf>
    <xf numFmtId="178" fontId="0" fillId="24" borderId="11" xfId="0" applyNumberFormat="1" applyFont="1" applyFill="1" applyBorder="1" applyAlignment="1">
      <alignment horizontal="center" vertical="center"/>
    </xf>
    <xf numFmtId="178" fontId="34" fillId="24" borderId="12" xfId="0" applyNumberFormat="1" applyFont="1" applyFill="1" applyBorder="1" applyAlignment="1">
      <alignment horizontal="center" vertical="center"/>
    </xf>
    <xf numFmtId="38" fontId="34" fillId="24" borderId="12" xfId="66" applyFont="1" applyFill="1" applyBorder="1" applyAlignment="1">
      <alignment horizontal="right" vertical="center"/>
    </xf>
    <xf numFmtId="38" fontId="38" fillId="0" borderId="11" xfId="66" applyFont="1" applyFill="1" applyBorder="1" applyAlignment="1">
      <alignment horizontal="right" vertical="center"/>
    </xf>
    <xf numFmtId="183" fontId="0" fillId="0" borderId="12" xfId="0" applyNumberFormat="1" applyFill="1" applyBorder="1" applyAlignment="1">
      <alignment horizontal="center" vertical="center"/>
    </xf>
    <xf numFmtId="183" fontId="0" fillId="24" borderId="11" xfId="0" applyNumberFormat="1" applyFont="1" applyFill="1" applyBorder="1" applyAlignment="1">
      <alignment horizontal="center" vertical="center"/>
    </xf>
    <xf numFmtId="183" fontId="34" fillId="24" borderId="12" xfId="0" applyNumberFormat="1" applyFont="1" applyFill="1" applyBorder="1" applyAlignment="1">
      <alignment horizontal="center" vertical="center"/>
    </xf>
    <xf numFmtId="38" fontId="34" fillId="24" borderId="12" xfId="66" applyFon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24" borderId="11" xfId="0" applyNumberFormat="1" applyFont="1" applyFill="1" applyBorder="1" applyAlignment="1">
      <alignment horizontal="center" vertical="center"/>
    </xf>
    <xf numFmtId="177" fontId="34" fillId="24" borderId="12" xfId="0" applyNumberFormat="1" applyFont="1" applyFill="1" applyBorder="1" applyAlignment="1">
      <alignment horizontal="center" vertical="center"/>
    </xf>
    <xf numFmtId="0" fontId="0" fillId="24" borderId="11" xfId="0" applyNumberFormat="1" applyFont="1" applyFill="1" applyBorder="1" applyAlignment="1">
      <alignment horizontal="center" vertical="center"/>
    </xf>
    <xf numFmtId="0" fontId="34" fillId="24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wrapText="1"/>
    </xf>
    <xf numFmtId="0" fontId="0" fillId="24" borderId="11" xfId="0" applyFont="1" applyFill="1" applyBorder="1" applyAlignment="1">
      <alignment horizontal="left" vertical="center" wrapText="1"/>
    </xf>
    <xf numFmtId="0" fontId="34" fillId="24" borderId="12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41" fillId="0" borderId="11" xfId="0" applyFont="1" applyFill="1" applyBorder="1" applyAlignment="1">
      <alignment vertical="center" shrinkToFit="1"/>
    </xf>
    <xf numFmtId="0" fontId="18" fillId="24" borderId="12" xfId="0" applyFont="1" applyFill="1" applyBorder="1" applyAlignment="1">
      <alignment vertical="center" shrinkToFit="1"/>
    </xf>
    <xf numFmtId="0" fontId="38" fillId="0" borderId="13" xfId="0" applyFont="1" applyBorder="1" applyAlignment="1">
      <alignment vertical="center" shrinkToFit="1"/>
    </xf>
    <xf numFmtId="0" fontId="38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vertical="center" wrapText="1"/>
    </xf>
    <xf numFmtId="0" fontId="38" fillId="0" borderId="13" xfId="0" applyNumberFormat="1" applyFont="1" applyBorder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6" xfId="0" applyNumberFormat="1" applyBorder="1">
      <alignment vertical="center"/>
    </xf>
    <xf numFmtId="183" fontId="42" fillId="0" borderId="13" xfId="0" applyNumberFormat="1" applyFont="1" applyFill="1" applyBorder="1" applyAlignment="1">
      <alignment horizontal="right" vertical="center"/>
    </xf>
    <xf numFmtId="176" fontId="42" fillId="0" borderId="13" xfId="0" applyNumberFormat="1" applyFont="1" applyFill="1" applyBorder="1">
      <alignment vertical="center"/>
    </xf>
    <xf numFmtId="0" fontId="42" fillId="0" borderId="13" xfId="0" applyFont="1" applyFill="1" applyBorder="1" applyAlignment="1">
      <alignment vertical="center" shrinkToFit="1"/>
    </xf>
    <xf numFmtId="0" fontId="42" fillId="0" borderId="13" xfId="0" applyNumberFormat="1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shrinkToFit="1"/>
    </xf>
    <xf numFmtId="177" fontId="42" fillId="0" borderId="13" xfId="0" applyNumberFormat="1" applyFont="1" applyFill="1" applyBorder="1" applyAlignment="1">
      <alignment horizontal="center" vertical="center"/>
    </xf>
    <xf numFmtId="176" fontId="42" fillId="0" borderId="13" xfId="0" applyNumberFormat="1" applyFont="1" applyFill="1" applyBorder="1" applyAlignment="1">
      <alignment horizontal="center" vertical="center" shrinkToFit="1"/>
    </xf>
    <xf numFmtId="0" fontId="42" fillId="0" borderId="13" xfId="0" applyFont="1" applyFill="1" applyBorder="1" applyAlignment="1">
      <alignment horizontal="center" vertical="center"/>
    </xf>
    <xf numFmtId="176" fontId="38" fillId="0" borderId="13" xfId="0" applyNumberFormat="1" applyFont="1" applyFill="1" applyBorder="1" applyAlignment="1">
      <alignment horizontal="center" vertical="center" shrinkToFit="1"/>
    </xf>
    <xf numFmtId="0" fontId="38" fillId="0" borderId="13" xfId="0" applyFont="1" applyFill="1" applyBorder="1" applyAlignment="1">
      <alignment vertical="center" wrapText="1"/>
    </xf>
    <xf numFmtId="178" fontId="38" fillId="0" borderId="13" xfId="0" applyNumberFormat="1" applyFont="1" applyFill="1" applyBorder="1" applyAlignment="1">
      <alignment horizontal="center" vertical="center" shrinkToFit="1"/>
    </xf>
    <xf numFmtId="0" fontId="43" fillId="0" borderId="13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 wrapText="1"/>
    </xf>
    <xf numFmtId="183" fontId="43" fillId="0" borderId="13" xfId="0" applyNumberFormat="1" applyFont="1" applyFill="1" applyBorder="1" applyAlignment="1">
      <alignment horizontal="right" vertical="center"/>
    </xf>
    <xf numFmtId="176" fontId="43" fillId="0" borderId="13" xfId="0" applyNumberFormat="1" applyFont="1" applyFill="1" applyBorder="1">
      <alignment vertical="center"/>
    </xf>
    <xf numFmtId="0" fontId="43" fillId="0" borderId="13" xfId="0" applyFont="1" applyFill="1" applyBorder="1" applyAlignment="1">
      <alignment horizontal="center" vertical="center" shrinkToFit="1"/>
    </xf>
    <xf numFmtId="177" fontId="43" fillId="0" borderId="13" xfId="0" applyNumberFormat="1" applyFont="1" applyFill="1" applyBorder="1" applyAlignment="1">
      <alignment horizontal="center" vertical="center"/>
    </xf>
    <xf numFmtId="176" fontId="43" fillId="0" borderId="13" xfId="0" applyNumberFormat="1" applyFont="1" applyFill="1" applyBorder="1" applyAlignment="1">
      <alignment horizontal="center" vertical="center" shrinkToFit="1"/>
    </xf>
    <xf numFmtId="0" fontId="43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vertical="center" shrinkToFit="1"/>
    </xf>
    <xf numFmtId="0" fontId="43" fillId="0" borderId="0" xfId="0" applyFont="1" applyFill="1">
      <alignment vertical="center"/>
    </xf>
    <xf numFmtId="183" fontId="33" fillId="24" borderId="0" xfId="0" applyNumberFormat="1" applyFont="1" applyFill="1" applyBorder="1">
      <alignment vertical="center"/>
    </xf>
    <xf numFmtId="0" fontId="33" fillId="24" borderId="0" xfId="0" applyFont="1" applyFill="1" applyBorder="1">
      <alignment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8" fontId="34" fillId="0" borderId="12" xfId="0" applyNumberFormat="1" applyFont="1" applyFill="1" applyBorder="1" applyAlignment="1">
      <alignment horizontal="center" vertical="center" shrinkToFit="1"/>
    </xf>
    <xf numFmtId="178" fontId="33" fillId="0" borderId="13" xfId="0" applyNumberFormat="1" applyFont="1" applyFill="1" applyBorder="1" applyAlignment="1">
      <alignment horizontal="center" vertical="center" shrinkToFit="1"/>
    </xf>
    <xf numFmtId="182" fontId="33" fillId="0" borderId="13" xfId="0" applyNumberFormat="1" applyFont="1" applyFill="1" applyBorder="1" applyAlignment="1">
      <alignment horizontal="center" vertical="center"/>
    </xf>
    <xf numFmtId="0" fontId="33" fillId="0" borderId="0" xfId="0" applyFont="1">
      <alignment vertical="center"/>
    </xf>
    <xf numFmtId="40" fontId="33" fillId="0" borderId="0" xfId="66" applyNumberFormat="1" applyFont="1">
      <alignment vertical="center"/>
    </xf>
    <xf numFmtId="0" fontId="38" fillId="0" borderId="13" xfId="0" applyFont="1" applyFill="1" applyBorder="1" applyAlignment="1">
      <alignment horizontal="right" vertical="center" wrapText="1"/>
    </xf>
    <xf numFmtId="179" fontId="38" fillId="0" borderId="13" xfId="0" applyNumberFormat="1" applyFont="1" applyFill="1" applyBorder="1" applyAlignment="1">
      <alignment horizontal="center" vertical="center" shrinkToFit="1"/>
    </xf>
    <xf numFmtId="0" fontId="38" fillId="0" borderId="13" xfId="0" applyFont="1" applyFill="1" applyBorder="1" applyAlignment="1">
      <alignment horizontal="left" vertical="center"/>
    </xf>
    <xf numFmtId="0" fontId="38" fillId="0" borderId="12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38" fontId="32" fillId="0" borderId="0" xfId="66" applyFont="1" applyFill="1">
      <alignment vertical="center"/>
    </xf>
    <xf numFmtId="38" fontId="34" fillId="24" borderId="0" xfId="66" applyFont="1" applyFill="1" applyBorder="1" applyAlignment="1">
      <alignment horizontal="center" vertical="center"/>
    </xf>
    <xf numFmtId="38" fontId="32" fillId="0" borderId="0" xfId="66" applyFont="1" applyFill="1" applyBorder="1">
      <alignment vertical="center"/>
    </xf>
    <xf numFmtId="0" fontId="35" fillId="0" borderId="11" xfId="0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78" fontId="42" fillId="0" borderId="13" xfId="0" applyNumberFormat="1" applyFont="1" applyFill="1" applyBorder="1" applyAlignment="1">
      <alignment horizontal="center" vertical="center" shrinkToFit="1"/>
    </xf>
    <xf numFmtId="178" fontId="43" fillId="0" borderId="13" xfId="0" applyNumberFormat="1" applyFont="1" applyFill="1" applyBorder="1" applyAlignment="1">
      <alignment horizontal="center" vertical="center" shrinkToFit="1"/>
    </xf>
    <xf numFmtId="0" fontId="45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3" xfId="0" applyFont="1" applyBorder="1" applyAlignment="1">
      <alignment vertical="center" shrinkToFit="1"/>
    </xf>
    <xf numFmtId="0" fontId="33" fillId="0" borderId="13" xfId="0" applyFont="1" applyBorder="1" applyAlignment="1">
      <alignment horizontal="center" vertical="center" wrapText="1"/>
    </xf>
    <xf numFmtId="180" fontId="33" fillId="0" borderId="13" xfId="0" applyNumberFormat="1" applyFont="1" applyBorder="1" applyAlignment="1">
      <alignment horizontal="center" vertical="center"/>
    </xf>
    <xf numFmtId="176" fontId="33" fillId="0" borderId="13" xfId="0" applyNumberFormat="1" applyFont="1" applyBorder="1">
      <alignment vertical="center"/>
    </xf>
    <xf numFmtId="0" fontId="33" fillId="0" borderId="13" xfId="0" applyFont="1" applyBorder="1" applyAlignment="1">
      <alignment horizontal="center" vertical="center" shrinkToFit="1"/>
    </xf>
    <xf numFmtId="178" fontId="33" fillId="0" borderId="13" xfId="0" applyNumberFormat="1" applyFont="1" applyBorder="1" applyAlignment="1">
      <alignment horizontal="center" vertical="center"/>
    </xf>
    <xf numFmtId="177" fontId="33" fillId="0" borderId="13" xfId="0" applyNumberFormat="1" applyFont="1" applyBorder="1" applyAlignment="1">
      <alignment horizontal="center" vertical="center"/>
    </xf>
    <xf numFmtId="181" fontId="33" fillId="0" borderId="13" xfId="0" applyNumberFormat="1" applyFont="1" applyBorder="1" applyAlignment="1">
      <alignment horizontal="center" vertical="center"/>
    </xf>
    <xf numFmtId="182" fontId="33" fillId="0" borderId="13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3" xfId="0" applyFont="1" applyBorder="1" applyAlignment="1">
      <alignment vertical="center" wrapText="1"/>
    </xf>
    <xf numFmtId="0" fontId="0" fillId="0" borderId="11" xfId="0" applyFont="1" applyBorder="1" applyAlignment="1">
      <alignment vertical="center" shrinkToFit="1"/>
    </xf>
    <xf numFmtId="180" fontId="33" fillId="0" borderId="13" xfId="0" applyNumberFormat="1" applyFont="1" applyBorder="1" applyAlignment="1">
      <alignment horizontal="center" vertical="center"/>
    </xf>
    <xf numFmtId="176" fontId="35" fillId="0" borderId="13" xfId="0" applyNumberFormat="1" applyFont="1" applyBorder="1">
      <alignment vertical="center"/>
    </xf>
    <xf numFmtId="178" fontId="35" fillId="0" borderId="13" xfId="0" applyNumberFormat="1" applyFont="1" applyBorder="1" applyAlignment="1">
      <alignment horizontal="center" vertical="center"/>
    </xf>
    <xf numFmtId="177" fontId="35" fillId="0" borderId="13" xfId="0" applyNumberFormat="1" applyFont="1" applyBorder="1" applyAlignment="1">
      <alignment horizontal="center" vertical="center"/>
    </xf>
    <xf numFmtId="182" fontId="35" fillId="0" borderId="13" xfId="0" applyNumberFormat="1" applyFont="1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0" fontId="33" fillId="0" borderId="12" xfId="0" applyFont="1" applyBorder="1" applyAlignment="1">
      <alignment vertical="center" shrinkToFit="1"/>
    </xf>
    <xf numFmtId="180" fontId="33" fillId="0" borderId="12" xfId="0" applyNumberFormat="1" applyFont="1" applyBorder="1" applyAlignment="1">
      <alignment horizontal="center" vertical="center"/>
    </xf>
    <xf numFmtId="180" fontId="0" fillId="0" borderId="12" xfId="0" applyNumberFormat="1" applyBorder="1" applyAlignment="1">
      <alignment horizontal="center" vertical="center"/>
    </xf>
    <xf numFmtId="176" fontId="0" fillId="0" borderId="12" xfId="0" applyNumberFormat="1" applyBorder="1">
      <alignment vertical="center"/>
    </xf>
    <xf numFmtId="0" fontId="0" fillId="0" borderId="12" xfId="0" applyBorder="1" applyAlignment="1">
      <alignment horizontal="center" vertical="center" shrinkToFit="1"/>
    </xf>
    <xf numFmtId="178" fontId="0" fillId="0" borderId="1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81" fontId="0" fillId="0" borderId="12" xfId="0" applyNumberForma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3" xfId="0" applyFont="1" applyBorder="1" applyAlignment="1">
      <alignment vertical="center" shrinkToFit="1"/>
    </xf>
    <xf numFmtId="0" fontId="35" fillId="0" borderId="13" xfId="0" applyFont="1" applyBorder="1" applyAlignment="1">
      <alignment horizontal="center" vertical="center" wrapText="1"/>
    </xf>
    <xf numFmtId="180" fontId="35" fillId="0" borderId="13" xfId="0" applyNumberFormat="1" applyFont="1" applyBorder="1" applyAlignment="1">
      <alignment horizontal="center" vertical="center"/>
    </xf>
    <xf numFmtId="0" fontId="35" fillId="0" borderId="13" xfId="0" applyFont="1" applyBorder="1" applyAlignment="1">
      <alignment vertical="center" wrapText="1"/>
    </xf>
    <xf numFmtId="0" fontId="34" fillId="0" borderId="0" xfId="0" applyFont="1">
      <alignment vertical="center"/>
    </xf>
    <xf numFmtId="0" fontId="35" fillId="0" borderId="13" xfId="0" applyFont="1" applyBorder="1" applyAlignment="1">
      <alignment vertical="center" shrinkToFit="1"/>
    </xf>
    <xf numFmtId="0" fontId="34" fillId="0" borderId="11" xfId="0" applyFont="1" applyBorder="1" applyAlignment="1">
      <alignment vertical="center" shrinkToFit="1"/>
    </xf>
    <xf numFmtId="180" fontId="34" fillId="0" borderId="11" xfId="0" applyNumberFormat="1" applyFont="1" applyBorder="1" applyAlignment="1">
      <alignment horizontal="center" vertical="center"/>
    </xf>
    <xf numFmtId="180" fontId="34" fillId="0" borderId="12" xfId="0" applyNumberFormat="1" applyFont="1" applyBorder="1" applyAlignment="1">
      <alignment horizontal="center" vertical="center"/>
    </xf>
    <xf numFmtId="176" fontId="34" fillId="0" borderId="12" xfId="0" applyNumberFormat="1" applyFont="1" applyBorder="1">
      <alignment vertical="center"/>
    </xf>
    <xf numFmtId="178" fontId="34" fillId="0" borderId="12" xfId="0" applyNumberFormat="1" applyFont="1" applyBorder="1" applyAlignment="1">
      <alignment horizontal="center" vertical="center"/>
    </xf>
    <xf numFmtId="177" fontId="34" fillId="0" borderId="12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vertical="center" wrapText="1"/>
    </xf>
    <xf numFmtId="0" fontId="34" fillId="0" borderId="12" xfId="0" applyFont="1" applyBorder="1" applyAlignment="1">
      <alignment vertical="center" shrinkToFit="1"/>
    </xf>
    <xf numFmtId="182" fontId="33" fillId="0" borderId="13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vertical="center" shrinkToFit="1"/>
    </xf>
    <xf numFmtId="0" fontId="35" fillId="0" borderId="0" xfId="0" applyFont="1">
      <alignment vertical="center"/>
    </xf>
    <xf numFmtId="0" fontId="34" fillId="0" borderId="0" xfId="0" applyFont="1" applyBorder="1">
      <alignment vertical="center"/>
    </xf>
    <xf numFmtId="0" fontId="35" fillId="0" borderId="12" xfId="0" applyFont="1" applyBorder="1" applyAlignment="1">
      <alignment vertical="center" shrinkToFit="1"/>
    </xf>
    <xf numFmtId="0" fontId="35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 wrapText="1"/>
    </xf>
    <xf numFmtId="180" fontId="35" fillId="0" borderId="12" xfId="0" applyNumberFormat="1" applyFont="1" applyBorder="1" applyAlignment="1">
      <alignment horizontal="center" vertical="center"/>
    </xf>
    <xf numFmtId="176" fontId="35" fillId="0" borderId="12" xfId="0" applyNumberFormat="1" applyFont="1" applyBorder="1">
      <alignment vertical="center"/>
    </xf>
    <xf numFmtId="0" fontId="35" fillId="0" borderId="12" xfId="0" applyFont="1" applyBorder="1" applyAlignment="1">
      <alignment horizontal="center" vertical="center" shrinkToFit="1"/>
    </xf>
    <xf numFmtId="178" fontId="35" fillId="0" borderId="12" xfId="0" applyNumberFormat="1" applyFont="1" applyBorder="1" applyAlignment="1">
      <alignment horizontal="center" vertical="center"/>
    </xf>
    <xf numFmtId="177" fontId="35" fillId="0" borderId="12" xfId="0" applyNumberFormat="1" applyFont="1" applyBorder="1" applyAlignment="1">
      <alignment horizontal="center" vertical="center"/>
    </xf>
    <xf numFmtId="181" fontId="35" fillId="0" borderId="12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vertical="center" wrapText="1"/>
    </xf>
    <xf numFmtId="180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176" fontId="0" fillId="0" borderId="13" xfId="0" applyNumberFormat="1" applyBorder="1">
      <alignment vertical="center"/>
    </xf>
    <xf numFmtId="0" fontId="0" fillId="0" borderId="13" xfId="0" applyBorder="1" applyAlignment="1">
      <alignment horizontal="center" vertical="center" shrinkToFit="1"/>
    </xf>
    <xf numFmtId="178" fontId="0" fillId="0" borderId="13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81" fontId="0" fillId="0" borderId="13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 shrinkToFit="1"/>
    </xf>
    <xf numFmtId="0" fontId="33" fillId="0" borderId="12" xfId="0" applyNumberFormat="1" applyFont="1" applyBorder="1" applyAlignment="1">
      <alignment horizontal="center" vertical="center"/>
    </xf>
    <xf numFmtId="0" fontId="33" fillId="0" borderId="13" xfId="0" applyNumberFormat="1" applyFont="1" applyBorder="1" applyAlignment="1">
      <alignment horizontal="center" vertical="center"/>
    </xf>
    <xf numFmtId="176" fontId="33" fillId="0" borderId="13" xfId="0" applyNumberFormat="1" applyFont="1" applyBorder="1" applyAlignment="1">
      <alignment horizontal="center" vertical="center" shrinkToFit="1"/>
    </xf>
    <xf numFmtId="0" fontId="33" fillId="0" borderId="12" xfId="0" applyFont="1" applyBorder="1" applyAlignment="1">
      <alignment vertical="center" wrapText="1"/>
    </xf>
    <xf numFmtId="179" fontId="35" fillId="0" borderId="13" xfId="0" applyNumberFormat="1" applyFont="1" applyBorder="1" applyAlignment="1">
      <alignment horizontal="center" vertical="center" shrinkToFit="1"/>
    </xf>
    <xf numFmtId="179" fontId="33" fillId="0" borderId="13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8" fillId="0" borderId="15" xfId="0" applyFont="1" applyFill="1" applyBorder="1" applyAlignment="1">
      <alignment shrinkToFit="1"/>
    </xf>
    <xf numFmtId="0" fontId="38" fillId="0" borderId="16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40" fontId="38" fillId="0" borderId="16" xfId="66" applyNumberFormat="1" applyFont="1" applyFill="1" applyBorder="1" applyAlignment="1"/>
    <xf numFmtId="40" fontId="38" fillId="0" borderId="13" xfId="66" applyNumberFormat="1" applyFont="1" applyFill="1" applyBorder="1" applyAlignment="1"/>
    <xf numFmtId="38" fontId="38" fillId="0" borderId="16" xfId="66" applyFont="1" applyFill="1" applyBorder="1" applyAlignment="1"/>
    <xf numFmtId="0" fontId="38" fillId="0" borderId="13" xfId="0" applyFont="1" applyFill="1" applyBorder="1">
      <alignment vertical="center"/>
    </xf>
    <xf numFmtId="0" fontId="38" fillId="0" borderId="16" xfId="0" applyFont="1" applyFill="1" applyBorder="1">
      <alignment vertical="center"/>
    </xf>
    <xf numFmtId="18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shrinkToFit="1"/>
    </xf>
    <xf numFmtId="0" fontId="0" fillId="0" borderId="17" xfId="0" applyFill="1" applyBorder="1" applyAlignment="1">
      <alignment shrinkToFit="1"/>
    </xf>
    <xf numFmtId="0" fontId="0" fillId="0" borderId="1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0" fontId="32" fillId="0" borderId="18" xfId="66" applyNumberFormat="1" applyFont="1" applyFill="1" applyBorder="1" applyAlignment="1"/>
    <xf numFmtId="40" fontId="32" fillId="0" borderId="11" xfId="66" applyNumberFormat="1" applyFont="1" applyFill="1" applyBorder="1" applyAlignment="1"/>
    <xf numFmtId="38" fontId="32" fillId="0" borderId="18" xfId="66" applyFont="1" applyFill="1" applyBorder="1" applyAlignment="1"/>
    <xf numFmtId="0" fontId="0" fillId="0" borderId="11" xfId="0" applyFill="1" applyBorder="1">
      <alignment vertical="center"/>
    </xf>
    <xf numFmtId="0" fontId="0" fillId="0" borderId="18" xfId="0" applyFill="1" applyBorder="1">
      <alignment vertical="center"/>
    </xf>
    <xf numFmtId="184" fontId="34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shrinkToFit="1"/>
    </xf>
    <xf numFmtId="0" fontId="38" fillId="0" borderId="13" xfId="0" applyFont="1" applyFill="1" applyBorder="1" applyAlignment="1"/>
    <xf numFmtId="0" fontId="0" fillId="0" borderId="11" xfId="0" applyFill="1" applyBorder="1" applyAlignment="1"/>
    <xf numFmtId="0" fontId="0" fillId="0" borderId="19" xfId="0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0" fontId="32" fillId="0" borderId="0" xfId="66" applyNumberFormat="1" applyFont="1" applyFill="1" applyBorder="1" applyAlignment="1"/>
    <xf numFmtId="40" fontId="32" fillId="0" borderId="12" xfId="66" applyNumberFormat="1" applyFont="1" applyFill="1" applyBorder="1" applyAlignment="1"/>
    <xf numFmtId="38" fontId="32" fillId="0" borderId="0" xfId="66" applyFont="1" applyFill="1" applyBorder="1" applyAlignment="1"/>
    <xf numFmtId="0" fontId="0" fillId="0" borderId="12" xfId="0" applyFill="1" applyBorder="1">
      <alignment vertical="center"/>
    </xf>
    <xf numFmtId="0" fontId="38" fillId="0" borderId="11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shrinkToFit="1"/>
    </xf>
    <xf numFmtId="0" fontId="38" fillId="0" borderId="16" xfId="0" applyNumberFormat="1" applyFont="1" applyFill="1" applyBorder="1" applyAlignment="1">
      <alignment horizontal="right" vertical="center"/>
    </xf>
    <xf numFmtId="0" fontId="38" fillId="0" borderId="13" xfId="0" applyNumberFormat="1" applyFont="1" applyFill="1" applyBorder="1" applyAlignment="1">
      <alignment horizontal="right" vertical="center"/>
    </xf>
    <xf numFmtId="0" fontId="0" fillId="0" borderId="18" xfId="0" applyNumberFormat="1" applyFill="1" applyBorder="1" applyAlignment="1">
      <alignment horizontal="right" vertical="center"/>
    </xf>
    <xf numFmtId="0" fontId="0" fillId="0" borderId="11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0" fontId="0" fillId="0" borderId="12" xfId="0" applyNumberFormat="1" applyFill="1" applyBorder="1" applyAlignment="1">
      <alignment horizontal="right" vertical="center"/>
    </xf>
    <xf numFmtId="183" fontId="0" fillId="0" borderId="13" xfId="0" applyNumberFormat="1" applyFill="1" applyBorder="1" applyAlignment="1">
      <alignment horizontal="right" vertical="center"/>
    </xf>
    <xf numFmtId="40" fontId="38" fillId="0" borderId="0" xfId="66" applyNumberFormat="1" applyFont="1">
      <alignment vertical="center"/>
    </xf>
    <xf numFmtId="38" fontId="38" fillId="0" borderId="0" xfId="66" applyFont="1">
      <alignment vertical="center"/>
    </xf>
    <xf numFmtId="177" fontId="34" fillId="0" borderId="11" xfId="0" applyNumberFormat="1" applyFont="1" applyFill="1" applyBorder="1" applyAlignment="1">
      <alignment horizontal="center" vertical="center" shrinkToFit="1"/>
    </xf>
    <xf numFmtId="0" fontId="34" fillId="0" borderId="11" xfId="0" applyNumberFormat="1" applyFont="1" applyFill="1" applyBorder="1" applyAlignment="1">
      <alignment horizontal="right" vertical="center"/>
    </xf>
    <xf numFmtId="40" fontId="32" fillId="0" borderId="0" xfId="66" applyNumberFormat="1" applyFont="1">
      <alignment vertical="center"/>
    </xf>
    <xf numFmtId="0" fontId="38" fillId="0" borderId="15" xfId="0" applyFont="1" applyBorder="1" applyAlignment="1">
      <alignment vertical="center" shrinkToFit="1"/>
    </xf>
    <xf numFmtId="0" fontId="38" fillId="0" borderId="13" xfId="0" applyFont="1" applyBorder="1">
      <alignment vertical="center"/>
    </xf>
    <xf numFmtId="0" fontId="38" fillId="0" borderId="16" xfId="0" applyFont="1" applyBorder="1">
      <alignment vertical="center"/>
    </xf>
    <xf numFmtId="0" fontId="38" fillId="0" borderId="16" xfId="0" applyFont="1" applyBorder="1" applyAlignment="1"/>
    <xf numFmtId="184" fontId="38" fillId="0" borderId="13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/>
    <xf numFmtId="184" fontId="38" fillId="0" borderId="12" xfId="0" applyNumberFormat="1" applyFont="1" applyBorder="1" applyAlignment="1">
      <alignment horizontal="center" vertical="center"/>
    </xf>
    <xf numFmtId="0" fontId="38" fillId="0" borderId="15" xfId="0" applyFont="1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184" fontId="38" fillId="0" borderId="11" xfId="0" applyNumberFormat="1" applyFont="1" applyBorder="1" applyAlignment="1">
      <alignment horizontal="center" vertical="center"/>
    </xf>
    <xf numFmtId="185" fontId="38" fillId="0" borderId="16" xfId="0" applyNumberFormat="1" applyFont="1" applyBorder="1" applyAlignment="1">
      <alignment horizontal="center"/>
    </xf>
    <xf numFmtId="185" fontId="0" fillId="0" borderId="18" xfId="0" applyNumberFormat="1" applyBorder="1" applyAlignment="1">
      <alignment horizontal="center"/>
    </xf>
    <xf numFmtId="0" fontId="0" fillId="0" borderId="0" xfId="0" applyFill="1" applyAlignment="1">
      <alignment horizontal="right" vertical="center"/>
    </xf>
    <xf numFmtId="0" fontId="0" fillId="0" borderId="10" xfId="0" applyFill="1" applyBorder="1" applyAlignment="1">
      <alignment horizontal="right" vertical="center" wrapText="1"/>
    </xf>
    <xf numFmtId="177" fontId="0" fillId="0" borderId="11" xfId="0" applyNumberFormat="1" applyFill="1" applyBorder="1" applyAlignment="1">
      <alignment horizontal="right" vertical="center"/>
    </xf>
    <xf numFmtId="177" fontId="38" fillId="0" borderId="13" xfId="0" applyNumberFormat="1" applyFont="1" applyFill="1" applyBorder="1" applyAlignment="1">
      <alignment horizontal="right" vertical="center"/>
    </xf>
    <xf numFmtId="177" fontId="34" fillId="0" borderId="11" xfId="0" applyNumberFormat="1" applyFont="1" applyFill="1" applyBorder="1" applyAlignment="1">
      <alignment horizontal="right" vertical="center"/>
    </xf>
    <xf numFmtId="38" fontId="38" fillId="0" borderId="13" xfId="66" applyFont="1" applyBorder="1" applyAlignment="1">
      <alignment horizontal="right"/>
    </xf>
    <xf numFmtId="38" fontId="32" fillId="0" borderId="11" xfId="66" applyFont="1" applyBorder="1" applyAlignment="1">
      <alignment horizontal="right"/>
    </xf>
    <xf numFmtId="0" fontId="38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4" borderId="0" xfId="0" applyFont="1" applyFill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6" fillId="0" borderId="13" xfId="0" applyFont="1" applyBorder="1" applyAlignment="1">
      <alignment vertical="center" shrinkToFit="1"/>
    </xf>
    <xf numFmtId="0" fontId="46" fillId="0" borderId="13" xfId="0" applyFont="1" applyBorder="1" applyAlignment="1">
      <alignment horizontal="center" vertical="center" wrapText="1"/>
    </xf>
    <xf numFmtId="180" fontId="46" fillId="0" borderId="13" xfId="0" applyNumberFormat="1" applyFont="1" applyBorder="1" applyAlignment="1">
      <alignment horizontal="center" vertical="center"/>
    </xf>
    <xf numFmtId="176" fontId="46" fillId="0" borderId="13" xfId="0" applyNumberFormat="1" applyFont="1" applyBorder="1">
      <alignment vertical="center"/>
    </xf>
    <xf numFmtId="0" fontId="46" fillId="0" borderId="13" xfId="0" applyFont="1" applyBorder="1" applyAlignment="1">
      <alignment horizontal="center" vertical="center" shrinkToFit="1"/>
    </xf>
    <xf numFmtId="178" fontId="46" fillId="0" borderId="13" xfId="0" applyNumberFormat="1" applyFont="1" applyBorder="1" applyAlignment="1">
      <alignment horizontal="center" vertical="center"/>
    </xf>
    <xf numFmtId="177" fontId="46" fillId="0" borderId="13" xfId="0" applyNumberFormat="1" applyFont="1" applyBorder="1" applyAlignment="1">
      <alignment horizontal="center" vertical="center"/>
    </xf>
    <xf numFmtId="181" fontId="46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49" fontId="33" fillId="0" borderId="12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33" fillId="0" borderId="13" xfId="0" applyNumberFormat="1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4" fillId="0" borderId="11" xfId="0" applyNumberFormat="1" applyFont="1" applyBorder="1" applyAlignment="1">
      <alignment horizontal="center" vertical="center"/>
    </xf>
    <xf numFmtId="176" fontId="34" fillId="0" borderId="11" xfId="0" applyNumberFormat="1" applyFont="1" applyBorder="1" applyAlignment="1">
      <alignment horizontal="center" vertical="center" shrinkToFit="1"/>
    </xf>
    <xf numFmtId="49" fontId="34" fillId="0" borderId="11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5" fillId="0" borderId="12" xfId="0" applyNumberFormat="1" applyFont="1" applyBorder="1" applyAlignment="1">
      <alignment horizontal="center" vertical="center"/>
    </xf>
    <xf numFmtId="176" fontId="35" fillId="0" borderId="12" xfId="0" applyNumberFormat="1" applyFont="1" applyBorder="1" applyAlignment="1">
      <alignment horizontal="center" vertical="center" shrinkToFit="1"/>
    </xf>
    <xf numFmtId="49" fontId="35" fillId="0" borderId="12" xfId="0" applyNumberFormat="1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35" fillId="0" borderId="13" xfId="0" applyNumberFormat="1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3" xfId="0" applyFont="1" applyBorder="1" applyAlignment="1">
      <alignment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180" fontId="32" fillId="0" borderId="11" xfId="0" applyNumberFormat="1" applyFont="1" applyBorder="1" applyAlignment="1">
      <alignment horizontal="center" vertical="center"/>
    </xf>
    <xf numFmtId="176" fontId="32" fillId="0" borderId="11" xfId="0" applyNumberFormat="1" applyFont="1" applyBorder="1">
      <alignment vertical="center"/>
    </xf>
    <xf numFmtId="0" fontId="32" fillId="0" borderId="11" xfId="0" applyFont="1" applyBorder="1" applyAlignment="1">
      <alignment horizontal="center" vertical="center" shrinkToFit="1"/>
    </xf>
    <xf numFmtId="178" fontId="32" fillId="0" borderId="11" xfId="0" applyNumberFormat="1" applyFont="1" applyBorder="1" applyAlignment="1">
      <alignment horizontal="center" vertical="center"/>
    </xf>
    <xf numFmtId="177" fontId="32" fillId="0" borderId="11" xfId="0" applyNumberFormat="1" applyFont="1" applyBorder="1" applyAlignment="1">
      <alignment horizontal="center" vertical="center"/>
    </xf>
    <xf numFmtId="181" fontId="32" fillId="0" borderId="11" xfId="0" applyNumberFormat="1" applyFont="1" applyBorder="1" applyAlignment="1">
      <alignment horizontal="center" vertical="center"/>
    </xf>
    <xf numFmtId="49" fontId="32" fillId="0" borderId="11" xfId="0" applyNumberFormat="1" applyFont="1" applyBorder="1" applyAlignment="1">
      <alignment horizontal="center" vertical="center"/>
    </xf>
    <xf numFmtId="0" fontId="47" fillId="0" borderId="13" xfId="0" applyFont="1" applyBorder="1" applyAlignment="1">
      <alignment vertical="center" shrinkToFit="1"/>
    </xf>
    <xf numFmtId="0" fontId="47" fillId="0" borderId="13" xfId="0" applyFont="1" applyBorder="1" applyAlignment="1">
      <alignment horizontal="center" vertical="center" wrapText="1"/>
    </xf>
    <xf numFmtId="180" fontId="47" fillId="0" borderId="13" xfId="0" applyNumberFormat="1" applyFont="1" applyBorder="1" applyAlignment="1">
      <alignment horizontal="center" vertical="center"/>
    </xf>
    <xf numFmtId="176" fontId="47" fillId="0" borderId="13" xfId="0" applyNumberFormat="1" applyFont="1" applyBorder="1">
      <alignment vertical="center"/>
    </xf>
    <xf numFmtId="178" fontId="47" fillId="0" borderId="13" xfId="0" applyNumberFormat="1" applyFont="1" applyBorder="1" applyAlignment="1">
      <alignment horizontal="center" vertical="center"/>
    </xf>
    <xf numFmtId="177" fontId="47" fillId="0" borderId="13" xfId="0" applyNumberFormat="1" applyFont="1" applyBorder="1" applyAlignment="1">
      <alignment horizontal="center" vertical="center"/>
    </xf>
    <xf numFmtId="181" fontId="47" fillId="0" borderId="13" xfId="0" applyNumberFormat="1" applyFont="1" applyBorder="1" applyAlignment="1">
      <alignment horizontal="center" vertical="center"/>
    </xf>
    <xf numFmtId="0" fontId="50" fillId="0" borderId="13" xfId="0" applyFont="1" applyBorder="1" applyAlignment="1">
      <alignment vertical="center" shrinkToFit="1"/>
    </xf>
    <xf numFmtId="0" fontId="47" fillId="0" borderId="12" xfId="0" applyFont="1" applyBorder="1" applyAlignment="1">
      <alignment vertical="center" shrinkToFit="1"/>
    </xf>
    <xf numFmtId="0" fontId="46" fillId="0" borderId="12" xfId="0" applyFont="1" applyBorder="1" applyAlignment="1">
      <alignment vertical="center" shrinkToFit="1"/>
    </xf>
    <xf numFmtId="0" fontId="46" fillId="0" borderId="12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 wrapText="1"/>
    </xf>
    <xf numFmtId="180" fontId="46" fillId="0" borderId="12" xfId="0" applyNumberFormat="1" applyFont="1" applyBorder="1" applyAlignment="1">
      <alignment horizontal="center" vertical="center"/>
    </xf>
    <xf numFmtId="176" fontId="46" fillId="0" borderId="12" xfId="0" applyNumberFormat="1" applyFont="1" applyBorder="1">
      <alignment vertical="center"/>
    </xf>
    <xf numFmtId="0" fontId="46" fillId="0" borderId="12" xfId="0" applyFont="1" applyBorder="1" applyAlignment="1">
      <alignment horizontal="center" vertical="center" shrinkToFit="1"/>
    </xf>
    <xf numFmtId="178" fontId="46" fillId="0" borderId="12" xfId="0" applyNumberFormat="1" applyFont="1" applyBorder="1" applyAlignment="1">
      <alignment horizontal="center" vertical="center"/>
    </xf>
    <xf numFmtId="177" fontId="46" fillId="0" borderId="12" xfId="0" applyNumberFormat="1" applyFont="1" applyBorder="1" applyAlignment="1">
      <alignment horizontal="center" vertical="center"/>
    </xf>
    <xf numFmtId="181" fontId="46" fillId="0" borderId="12" xfId="0" applyNumberFormat="1" applyFont="1" applyBorder="1" applyAlignment="1">
      <alignment horizontal="center" vertical="center"/>
    </xf>
    <xf numFmtId="49" fontId="46" fillId="0" borderId="13" xfId="0" applyNumberFormat="1" applyFont="1" applyBorder="1" applyAlignment="1">
      <alignment horizontal="center" vertical="center"/>
    </xf>
    <xf numFmtId="49" fontId="32" fillId="0" borderId="12" xfId="0" applyNumberFormat="1" applyFont="1" applyBorder="1" applyAlignment="1">
      <alignment horizontal="center" vertical="center"/>
    </xf>
    <xf numFmtId="0" fontId="49" fillId="0" borderId="11" xfId="0" applyFont="1" applyBorder="1" applyAlignment="1">
      <alignment vertical="center" shrinkToFit="1"/>
    </xf>
    <xf numFmtId="0" fontId="47" fillId="0" borderId="14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50" fillId="0" borderId="12" xfId="0" applyFont="1" applyBorder="1" applyAlignment="1">
      <alignment vertical="center" shrinkToFit="1"/>
    </xf>
    <xf numFmtId="0" fontId="50" fillId="0" borderId="12" xfId="0" applyFont="1" applyBorder="1" applyAlignment="1">
      <alignment vertical="center" wrapText="1"/>
    </xf>
    <xf numFmtId="49" fontId="0" fillId="0" borderId="12" xfId="0" applyNumberFormat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38" fontId="32" fillId="24" borderId="10" xfId="66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7" fillId="0" borderId="13" xfId="0" applyFont="1" applyBorder="1" applyAlignment="1">
      <alignment horizontal="center" vertical="center" shrinkToFit="1"/>
    </xf>
    <xf numFmtId="0" fontId="47" fillId="0" borderId="11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89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 2" xfId="55"/>
    <cellStyle name="メモ 2" xfId="56"/>
    <cellStyle name="メモ 3" xfId="57"/>
    <cellStyle name="リンク セル 2" xfId="58"/>
    <cellStyle name="リンク セル 3" xfId="59"/>
    <cellStyle name="悪い 2" xfId="60"/>
    <cellStyle name="悪い 3" xfId="61"/>
    <cellStyle name="計算 2" xfId="62"/>
    <cellStyle name="計算 3" xfId="63"/>
    <cellStyle name="警告文 2" xfId="64"/>
    <cellStyle name="警告文 3" xfId="65"/>
    <cellStyle name="桁区切り" xfId="66" builtinId="6"/>
    <cellStyle name="桁区切り 2" xfId="67"/>
    <cellStyle name="桁区切り 3" xfId="68"/>
    <cellStyle name="見出し 1 2" xfId="69"/>
    <cellStyle name="見出し 1 3" xfId="70"/>
    <cellStyle name="見出し 2 2" xfId="71"/>
    <cellStyle name="見出し 2 3" xfId="72"/>
    <cellStyle name="見出し 3 2" xfId="73"/>
    <cellStyle name="見出し 3 3" xfId="74"/>
    <cellStyle name="見出し 4 2" xfId="75"/>
    <cellStyle name="見出し 4 3" xfId="76"/>
    <cellStyle name="集計 2" xfId="77"/>
    <cellStyle name="集計 3" xfId="78"/>
    <cellStyle name="出力 2" xfId="79"/>
    <cellStyle name="出力 3" xfId="80"/>
    <cellStyle name="説明文 2" xfId="81"/>
    <cellStyle name="説明文 3" xfId="82"/>
    <cellStyle name="入力 2" xfId="83"/>
    <cellStyle name="入力 3" xfId="84"/>
    <cellStyle name="標準" xfId="0" builtinId="0"/>
    <cellStyle name="標準 2" xfId="85"/>
    <cellStyle name="標準 3" xfId="86"/>
    <cellStyle name="良い 2" xfId="87"/>
    <cellStyle name="良い 3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38100</xdr:rowOff>
    </xdr:from>
    <xdr:to>
      <xdr:col>5</xdr:col>
      <xdr:colOff>314325</xdr:colOff>
      <xdr:row>7</xdr:row>
      <xdr:rowOff>38100</xdr:rowOff>
    </xdr:to>
    <xdr:sp macro="" textlink="">
      <xdr:nvSpPr>
        <xdr:cNvPr id="5123" name="正方形/長方形 1"/>
        <xdr:cNvSpPr>
          <a:spLocks noChangeArrowheads="1"/>
        </xdr:cNvSpPr>
      </xdr:nvSpPr>
      <xdr:spPr bwMode="auto">
        <a:xfrm>
          <a:off x="1800225" y="1114425"/>
          <a:ext cx="2181225" cy="476250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該　当　な　し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梶原＿淳一" refreshedDate="43181.59555810185" createdVersion="1" refreshedVersion="4" recordCount="494" upgradeOnRefresh="1">
  <cacheSource type="worksheet">
    <worksheetSource ref="U4:V582" sheet="造林"/>
  </cacheSource>
  <cacheFields count="2">
    <cacheField name="年度" numFmtId="0">
      <sharedItems containsSemiMixedTypes="0" containsString="0" containsNumber="1" containsInteger="1" minValue="25" maxValue="30" count="6">
        <n v="25"/>
        <n v="26"/>
        <n v="27"/>
        <n v="28"/>
        <n v="29"/>
        <n v="30"/>
      </sharedItems>
    </cacheField>
    <cacheField name="実績" numFmtId="0">
      <sharedItems containsSemiMixedTypes="0" containsString="0" containsNumber="1" minValue="0" maxValue="18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村上＿禎信" refreshedDate="43522.597786805556" createdVersion="1" refreshedVersion="4" recordCount="1448" upgradeOnRefresh="1">
  <cacheSource type="worksheet">
    <worksheetSource ref="AH4:AJ1452" sheet="間伐"/>
  </cacheSource>
  <cacheFields count="3">
    <cacheField name="年度" numFmtId="0">
      <sharedItems containsSemiMixedTypes="0" containsString="0" containsNumber="1" containsInteger="1" minValue="25" maxValue="32" count="7">
        <n v="25"/>
        <n v="26"/>
        <n v="27"/>
        <n v="28"/>
        <n v="29"/>
        <n v="30"/>
        <n v="32"/>
      </sharedItems>
    </cacheField>
    <cacheField name="中間" numFmtId="0">
      <sharedItems containsSemiMixedTypes="0" containsString="0" containsNumber="1" minValue="0" maxValue="31.88"/>
    </cacheField>
    <cacheField name="実績" numFmtId="0">
      <sharedItems containsSemiMixedTypes="0" containsString="0" containsNumber="1" minValue="0" maxValue="31.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4">
  <r>
    <x v="0"/>
    <n v="0"/>
  </r>
  <r>
    <x v="0"/>
    <n v="1.74"/>
  </r>
  <r>
    <x v="0"/>
    <n v="0"/>
  </r>
  <r>
    <x v="0"/>
    <n v="1.05"/>
  </r>
  <r>
    <x v="0"/>
    <n v="0"/>
  </r>
  <r>
    <x v="0"/>
    <n v="3.17"/>
  </r>
  <r>
    <x v="0"/>
    <n v="0"/>
  </r>
  <r>
    <x v="0"/>
    <n v="3.64"/>
  </r>
  <r>
    <x v="0"/>
    <n v="0"/>
  </r>
  <r>
    <x v="0"/>
    <n v="0.88"/>
  </r>
  <r>
    <x v="0"/>
    <n v="0"/>
  </r>
  <r>
    <x v="0"/>
    <n v="4.79"/>
  </r>
  <r>
    <x v="0"/>
    <n v="0"/>
  </r>
  <r>
    <x v="0"/>
    <n v="0.13"/>
  </r>
  <r>
    <x v="0"/>
    <n v="0"/>
  </r>
  <r>
    <x v="0"/>
    <n v="0.91"/>
  </r>
  <r>
    <x v="0"/>
    <n v="0"/>
  </r>
  <r>
    <x v="0"/>
    <n v="0.92"/>
  </r>
  <r>
    <x v="0"/>
    <n v="0"/>
  </r>
  <r>
    <x v="0"/>
    <n v="3.1"/>
  </r>
  <r>
    <x v="0"/>
    <n v="0"/>
  </r>
  <r>
    <x v="0"/>
    <n v="2.8"/>
  </r>
  <r>
    <x v="0"/>
    <n v="0"/>
  </r>
  <r>
    <x v="0"/>
    <n v="1.28"/>
  </r>
  <r>
    <x v="0"/>
    <n v="0"/>
  </r>
  <r>
    <x v="0"/>
    <n v="1.44"/>
  </r>
  <r>
    <x v="0"/>
    <n v="0"/>
  </r>
  <r>
    <x v="0"/>
    <n v="0.32"/>
  </r>
  <r>
    <x v="0"/>
    <n v="0"/>
  </r>
  <r>
    <x v="0"/>
    <n v="0.3"/>
  </r>
  <r>
    <x v="0"/>
    <n v="0"/>
  </r>
  <r>
    <x v="0"/>
    <n v="1.44"/>
  </r>
  <r>
    <x v="0"/>
    <n v="0"/>
  </r>
  <r>
    <x v="0"/>
    <n v="0.16"/>
  </r>
  <r>
    <x v="0"/>
    <n v="0"/>
  </r>
  <r>
    <x v="0"/>
    <n v="0.46"/>
  </r>
  <r>
    <x v="0"/>
    <n v="0"/>
  </r>
  <r>
    <x v="0"/>
    <n v="0.16"/>
  </r>
  <r>
    <x v="0"/>
    <n v="0"/>
  </r>
  <r>
    <x v="0"/>
    <n v="0.15"/>
  </r>
  <r>
    <x v="0"/>
    <n v="0"/>
  </r>
  <r>
    <x v="0"/>
    <n v="7.3"/>
  </r>
  <r>
    <x v="0"/>
    <n v="0"/>
  </r>
  <r>
    <x v="0"/>
    <n v="10.43"/>
  </r>
  <r>
    <x v="0"/>
    <n v="0"/>
  </r>
  <r>
    <x v="0"/>
    <n v="2.27"/>
  </r>
  <r>
    <x v="0"/>
    <n v="0"/>
  </r>
  <r>
    <x v="0"/>
    <n v="0"/>
  </r>
  <r>
    <x v="0"/>
    <n v="0"/>
  </r>
  <r>
    <x v="0"/>
    <n v="0.51"/>
  </r>
  <r>
    <x v="0"/>
    <n v="0"/>
  </r>
  <r>
    <x v="0"/>
    <n v="5.84"/>
  </r>
  <r>
    <x v="0"/>
    <n v="0"/>
  </r>
  <r>
    <x v="0"/>
    <n v="0.22"/>
  </r>
  <r>
    <x v="0"/>
    <n v="0"/>
  </r>
  <r>
    <x v="0"/>
    <n v="0.26"/>
  </r>
  <r>
    <x v="0"/>
    <n v="0"/>
  </r>
  <r>
    <x v="0"/>
    <n v="4.83"/>
  </r>
  <r>
    <x v="0"/>
    <n v="0"/>
  </r>
  <r>
    <x v="0"/>
    <n v="0"/>
  </r>
  <r>
    <x v="0"/>
    <n v="0"/>
  </r>
  <r>
    <x v="0"/>
    <n v="1.48"/>
  </r>
  <r>
    <x v="0"/>
    <n v="0"/>
  </r>
  <r>
    <x v="0"/>
    <n v="0.22"/>
  </r>
  <r>
    <x v="0"/>
    <n v="0"/>
  </r>
  <r>
    <x v="0"/>
    <n v="0.23"/>
  </r>
  <r>
    <x v="0"/>
    <n v="0"/>
  </r>
  <r>
    <x v="0"/>
    <n v="2"/>
  </r>
  <r>
    <x v="0"/>
    <n v="0"/>
  </r>
  <r>
    <x v="0"/>
    <n v="0.18"/>
  </r>
  <r>
    <x v="0"/>
    <n v="0"/>
  </r>
  <r>
    <x v="0"/>
    <n v="0.51"/>
  </r>
  <r>
    <x v="0"/>
    <n v="0"/>
  </r>
  <r>
    <x v="0"/>
    <n v="4.54"/>
  </r>
  <r>
    <x v="0"/>
    <n v="0"/>
  </r>
  <r>
    <x v="0"/>
    <n v="0.3"/>
  </r>
  <r>
    <x v="0"/>
    <n v="0"/>
  </r>
  <r>
    <x v="0"/>
    <n v="1.3"/>
  </r>
  <r>
    <x v="0"/>
    <n v="0"/>
  </r>
  <r>
    <x v="0"/>
    <n v="1.19"/>
  </r>
  <r>
    <x v="0"/>
    <n v="0"/>
  </r>
  <r>
    <x v="0"/>
    <n v="3.01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2.4300000000000002"/>
  </r>
  <r>
    <x v="0"/>
    <n v="0"/>
  </r>
  <r>
    <x v="0"/>
    <n v="18.04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2.81"/>
  </r>
  <r>
    <x v="0"/>
    <n v="0"/>
  </r>
  <r>
    <x v="0"/>
    <n v="0.37"/>
  </r>
  <r>
    <x v="0"/>
    <n v="0"/>
  </r>
  <r>
    <x v="0"/>
    <n v="0.72"/>
  </r>
  <r>
    <x v="0"/>
    <n v="0"/>
  </r>
  <r>
    <x v="0"/>
    <n v="0"/>
  </r>
  <r>
    <x v="0"/>
    <n v="0"/>
  </r>
  <r>
    <x v="0"/>
    <n v="5.12"/>
  </r>
  <r>
    <x v="0"/>
    <n v="0"/>
  </r>
  <r>
    <x v="0"/>
    <n v="1.0900000000000001"/>
  </r>
  <r>
    <x v="0"/>
    <n v="0"/>
  </r>
  <r>
    <x v="0"/>
    <n v="8.26"/>
  </r>
  <r>
    <x v="0"/>
    <n v="0"/>
  </r>
  <r>
    <x v="0"/>
    <n v="2.41"/>
  </r>
  <r>
    <x v="0"/>
    <n v="0"/>
  </r>
  <r>
    <x v="0"/>
    <n v="0.73"/>
  </r>
  <r>
    <x v="0"/>
    <n v="0"/>
  </r>
  <r>
    <x v="0"/>
    <n v="0.24"/>
  </r>
  <r>
    <x v="0"/>
    <n v="0"/>
  </r>
  <r>
    <x v="0"/>
    <n v="0.18"/>
  </r>
  <r>
    <x v="0"/>
    <n v="0"/>
  </r>
  <r>
    <x v="0"/>
    <n v="0.26"/>
  </r>
  <r>
    <x v="0"/>
    <n v="0"/>
  </r>
  <r>
    <x v="0"/>
    <n v="2.65"/>
  </r>
  <r>
    <x v="0"/>
    <n v="0"/>
  </r>
  <r>
    <x v="0"/>
    <n v="0"/>
  </r>
  <r>
    <x v="0"/>
    <n v="0"/>
  </r>
  <r>
    <x v="0"/>
    <n v="10.53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0"/>
  </r>
  <r>
    <x v="0"/>
    <n v="0.04"/>
  </r>
  <r>
    <x v="0"/>
    <n v="0"/>
  </r>
  <r>
    <x v="0"/>
    <n v="0.91"/>
  </r>
  <r>
    <x v="0"/>
    <n v="0"/>
  </r>
  <r>
    <x v="0"/>
    <n v="0.6"/>
  </r>
  <r>
    <x v="0"/>
    <n v="0"/>
  </r>
  <r>
    <x v="0"/>
    <n v="2.1800000000000002"/>
  </r>
  <r>
    <x v="0"/>
    <n v="0"/>
  </r>
  <r>
    <x v="0"/>
    <n v="1.23"/>
  </r>
  <r>
    <x v="0"/>
    <n v="0"/>
  </r>
  <r>
    <x v="0"/>
    <n v="0"/>
  </r>
  <r>
    <x v="0"/>
    <n v="0"/>
  </r>
  <r>
    <x v="0"/>
    <n v="0"/>
  </r>
  <r>
    <x v="0"/>
    <n v="0"/>
  </r>
  <r>
    <x v="0"/>
    <n v="2.06"/>
  </r>
  <r>
    <x v="0"/>
    <n v="0"/>
  </r>
  <r>
    <x v="0"/>
    <n v="4.76"/>
  </r>
  <r>
    <x v="1"/>
    <n v="0"/>
  </r>
  <r>
    <x v="1"/>
    <n v="7.0000000000000007E-2"/>
  </r>
  <r>
    <x v="1"/>
    <n v="0"/>
  </r>
  <r>
    <x v="1"/>
    <n v="6.44"/>
  </r>
  <r>
    <x v="1"/>
    <n v="0"/>
  </r>
  <r>
    <x v="1"/>
    <n v="5.91"/>
  </r>
  <r>
    <x v="1"/>
    <n v="0"/>
  </r>
  <r>
    <x v="1"/>
    <n v="0.14000000000000001"/>
  </r>
  <r>
    <x v="1"/>
    <n v="0"/>
  </r>
  <r>
    <x v="1"/>
    <n v="0.03"/>
  </r>
  <r>
    <x v="1"/>
    <n v="0"/>
  </r>
  <r>
    <x v="1"/>
    <n v="1.79"/>
  </r>
  <r>
    <x v="1"/>
    <n v="0"/>
  </r>
  <r>
    <x v="1"/>
    <n v="5"/>
  </r>
  <r>
    <x v="1"/>
    <n v="0"/>
  </r>
  <r>
    <x v="1"/>
    <n v="0.82"/>
  </r>
  <r>
    <x v="1"/>
    <n v="0"/>
  </r>
  <r>
    <x v="1"/>
    <n v="1.84"/>
  </r>
  <r>
    <x v="1"/>
    <n v="0"/>
  </r>
  <r>
    <x v="1"/>
    <n v="0.4"/>
  </r>
  <r>
    <x v="1"/>
    <n v="0"/>
  </r>
  <r>
    <x v="1"/>
    <n v="0.42"/>
  </r>
  <r>
    <x v="1"/>
    <n v="0"/>
  </r>
  <r>
    <x v="1"/>
    <n v="0.38"/>
  </r>
  <r>
    <x v="1"/>
    <n v="0"/>
  </r>
  <r>
    <x v="1"/>
    <n v="11.97"/>
  </r>
  <r>
    <x v="1"/>
    <n v="0"/>
  </r>
  <r>
    <x v="1"/>
    <n v="0.46"/>
  </r>
  <r>
    <x v="1"/>
    <n v="0"/>
  </r>
  <r>
    <x v="1"/>
    <n v="4.01"/>
  </r>
  <r>
    <x v="1"/>
    <n v="0"/>
  </r>
  <r>
    <x v="1"/>
    <n v="2.78"/>
  </r>
  <r>
    <x v="1"/>
    <n v="0"/>
  </r>
  <r>
    <x v="1"/>
    <n v="2.27"/>
  </r>
  <r>
    <x v="1"/>
    <n v="0"/>
  </r>
  <r>
    <x v="1"/>
    <n v="3.13"/>
  </r>
  <r>
    <x v="1"/>
    <n v="0"/>
  </r>
  <r>
    <x v="1"/>
    <n v="0.26"/>
  </r>
  <r>
    <x v="1"/>
    <n v="0"/>
  </r>
  <r>
    <x v="1"/>
    <n v="0.26"/>
  </r>
  <r>
    <x v="1"/>
    <n v="0"/>
  </r>
  <r>
    <x v="1"/>
    <n v="0.6"/>
  </r>
  <r>
    <x v="1"/>
    <n v="0"/>
  </r>
  <r>
    <x v="1"/>
    <n v="0.43"/>
  </r>
  <r>
    <x v="1"/>
    <n v="0"/>
  </r>
  <r>
    <x v="1"/>
    <n v="0.21"/>
  </r>
  <r>
    <x v="1"/>
    <n v="0"/>
  </r>
  <r>
    <x v="1"/>
    <n v="0.89"/>
  </r>
  <r>
    <x v="1"/>
    <n v="0"/>
  </r>
  <r>
    <x v="1"/>
    <n v="2.27"/>
  </r>
  <r>
    <x v="1"/>
    <n v="0"/>
  </r>
  <r>
    <x v="1"/>
    <n v="0.28999999999999998"/>
  </r>
  <r>
    <x v="1"/>
    <n v="0"/>
  </r>
  <r>
    <x v="1"/>
    <n v="0.34"/>
  </r>
  <r>
    <x v="1"/>
    <n v="0"/>
  </r>
  <r>
    <x v="1"/>
    <n v="0"/>
  </r>
  <r>
    <x v="1"/>
    <n v="0"/>
  </r>
  <r>
    <x v="1"/>
    <n v="0"/>
  </r>
  <r>
    <x v="1"/>
    <n v="0"/>
  </r>
  <r>
    <x v="1"/>
    <n v="0.13"/>
  </r>
  <r>
    <x v="1"/>
    <n v="0"/>
  </r>
  <r>
    <x v="1"/>
    <n v="1.21"/>
  </r>
  <r>
    <x v="1"/>
    <n v="0"/>
  </r>
  <r>
    <x v="1"/>
    <n v="2.06"/>
  </r>
  <r>
    <x v="1"/>
    <n v="0"/>
  </r>
  <r>
    <x v="1"/>
    <n v="1"/>
  </r>
  <r>
    <x v="1"/>
    <n v="0"/>
  </r>
  <r>
    <x v="1"/>
    <n v="0.33"/>
  </r>
  <r>
    <x v="1"/>
    <n v="0"/>
  </r>
  <r>
    <x v="1"/>
    <n v="2.06"/>
  </r>
  <r>
    <x v="1"/>
    <n v="0"/>
  </r>
  <r>
    <x v="1"/>
    <n v="2.83"/>
  </r>
  <r>
    <x v="1"/>
    <n v="0"/>
  </r>
  <r>
    <x v="1"/>
    <n v="4.7699999999999996"/>
  </r>
  <r>
    <x v="1"/>
    <n v="0"/>
  </r>
  <r>
    <x v="1"/>
    <n v="8.26"/>
  </r>
  <r>
    <x v="1"/>
    <n v="0"/>
  </r>
  <r>
    <x v="1"/>
    <n v="1.33"/>
  </r>
  <r>
    <x v="1"/>
    <n v="0"/>
  </r>
  <r>
    <x v="1"/>
    <n v="4.75"/>
  </r>
  <r>
    <x v="1"/>
    <n v="0"/>
  </r>
  <r>
    <x v="1"/>
    <n v="1.67"/>
  </r>
  <r>
    <x v="1"/>
    <n v="0"/>
  </r>
  <r>
    <x v="1"/>
    <n v="0.06"/>
  </r>
  <r>
    <x v="1"/>
    <n v="0"/>
  </r>
  <r>
    <x v="1"/>
    <n v="0.25"/>
  </r>
  <r>
    <x v="1"/>
    <n v="0"/>
  </r>
  <r>
    <x v="1"/>
    <n v="1.35"/>
  </r>
  <r>
    <x v="1"/>
    <n v="0"/>
  </r>
  <r>
    <x v="1"/>
    <n v="0.31"/>
  </r>
  <r>
    <x v="1"/>
    <n v="0"/>
  </r>
  <r>
    <x v="1"/>
    <n v="5.75"/>
  </r>
  <r>
    <x v="1"/>
    <n v="0"/>
  </r>
  <r>
    <x v="1"/>
    <n v="17.07"/>
  </r>
  <r>
    <x v="1"/>
    <n v="0"/>
  </r>
  <r>
    <x v="1"/>
    <n v="0.35"/>
  </r>
  <r>
    <x v="1"/>
    <n v="0"/>
  </r>
  <r>
    <x v="1"/>
    <n v="0.12"/>
  </r>
  <r>
    <x v="1"/>
    <n v="0"/>
  </r>
  <r>
    <x v="1"/>
    <n v="0.25"/>
  </r>
  <r>
    <x v="1"/>
    <n v="0"/>
  </r>
  <r>
    <x v="1"/>
    <n v="0.13"/>
  </r>
  <r>
    <x v="1"/>
    <n v="0"/>
  </r>
  <r>
    <x v="1"/>
    <n v="1.5"/>
  </r>
  <r>
    <x v="2"/>
    <n v="0"/>
  </r>
  <r>
    <x v="2"/>
    <n v="0.38"/>
  </r>
  <r>
    <x v="2"/>
    <n v="0"/>
  </r>
  <r>
    <x v="2"/>
    <n v="0.23"/>
  </r>
  <r>
    <x v="2"/>
    <n v="0"/>
  </r>
  <r>
    <x v="2"/>
    <n v="3.07"/>
  </r>
  <r>
    <x v="2"/>
    <n v="0"/>
  </r>
  <r>
    <x v="2"/>
    <n v="2.83"/>
  </r>
  <r>
    <x v="2"/>
    <n v="0"/>
  </r>
  <r>
    <x v="2"/>
    <n v="0.76"/>
  </r>
  <r>
    <x v="2"/>
    <n v="0"/>
  </r>
  <r>
    <x v="2"/>
    <n v="0.54"/>
  </r>
  <r>
    <x v="2"/>
    <n v="0"/>
  </r>
  <r>
    <x v="2"/>
    <n v="2.57"/>
  </r>
  <r>
    <x v="2"/>
    <n v="0"/>
  </r>
  <r>
    <x v="2"/>
    <n v="0.4"/>
  </r>
  <r>
    <x v="2"/>
    <n v="0"/>
  </r>
  <r>
    <x v="2"/>
    <n v="4.01"/>
  </r>
  <r>
    <x v="2"/>
    <n v="0"/>
  </r>
  <r>
    <x v="2"/>
    <n v="1.48"/>
  </r>
  <r>
    <x v="2"/>
    <n v="0"/>
  </r>
  <r>
    <x v="2"/>
    <n v="1.22"/>
  </r>
  <r>
    <x v="2"/>
    <n v="0"/>
  </r>
  <r>
    <x v="2"/>
    <n v="1.97"/>
  </r>
  <r>
    <x v="2"/>
    <n v="0"/>
  </r>
  <r>
    <x v="2"/>
    <n v="2.9"/>
  </r>
  <r>
    <x v="2"/>
    <n v="0"/>
  </r>
  <r>
    <x v="2"/>
    <n v="0.56999999999999995"/>
  </r>
  <r>
    <x v="2"/>
    <n v="0"/>
  </r>
  <r>
    <x v="2"/>
    <n v="0.4"/>
  </r>
  <r>
    <x v="2"/>
    <n v="0"/>
  </r>
  <r>
    <x v="2"/>
    <n v="0.34"/>
  </r>
  <r>
    <x v="2"/>
    <n v="0"/>
  </r>
  <r>
    <x v="2"/>
    <n v="0.09"/>
  </r>
  <r>
    <x v="2"/>
    <n v="0"/>
  </r>
  <r>
    <x v="2"/>
    <n v="5.4"/>
  </r>
  <r>
    <x v="2"/>
    <n v="0"/>
  </r>
  <r>
    <x v="2"/>
    <n v="1.27"/>
  </r>
  <r>
    <x v="2"/>
    <n v="0"/>
  </r>
  <r>
    <x v="2"/>
    <n v="0.68"/>
  </r>
  <r>
    <x v="2"/>
    <n v="0"/>
  </r>
  <r>
    <x v="2"/>
    <n v="4.54"/>
  </r>
  <r>
    <x v="2"/>
    <n v="0"/>
  </r>
  <r>
    <x v="2"/>
    <n v="3.44"/>
  </r>
  <r>
    <x v="2"/>
    <n v="0"/>
  </r>
  <r>
    <x v="2"/>
    <n v="0.5"/>
  </r>
  <r>
    <x v="2"/>
    <n v="0"/>
  </r>
  <r>
    <x v="2"/>
    <n v="0.37"/>
  </r>
  <r>
    <x v="2"/>
    <n v="0"/>
  </r>
  <r>
    <x v="2"/>
    <n v="1"/>
  </r>
  <r>
    <x v="2"/>
    <n v="0"/>
  </r>
  <r>
    <x v="2"/>
    <n v="6.95"/>
  </r>
  <r>
    <x v="2"/>
    <n v="0"/>
  </r>
  <r>
    <x v="2"/>
    <n v="1.67"/>
  </r>
  <r>
    <x v="2"/>
    <n v="0"/>
  </r>
  <r>
    <x v="2"/>
    <n v="1.67"/>
  </r>
  <r>
    <x v="2"/>
    <n v="0"/>
  </r>
  <r>
    <x v="2"/>
    <n v="1.48"/>
  </r>
  <r>
    <x v="2"/>
    <n v="0"/>
  </r>
  <r>
    <x v="2"/>
    <n v="3.86"/>
  </r>
  <r>
    <x v="2"/>
    <n v="0"/>
  </r>
  <r>
    <x v="2"/>
    <n v="0.2"/>
  </r>
  <r>
    <x v="2"/>
    <n v="0"/>
  </r>
  <r>
    <x v="2"/>
    <n v="0"/>
  </r>
  <r>
    <x v="2"/>
    <n v="0"/>
  </r>
  <r>
    <x v="2"/>
    <n v="5.79"/>
  </r>
  <r>
    <x v="2"/>
    <n v="0"/>
  </r>
  <r>
    <x v="2"/>
    <n v="0.81"/>
  </r>
  <r>
    <x v="2"/>
    <n v="0"/>
  </r>
  <r>
    <x v="2"/>
    <n v="0.91"/>
  </r>
  <r>
    <x v="2"/>
    <n v="0"/>
  </r>
  <r>
    <x v="2"/>
    <n v="2.62"/>
  </r>
  <r>
    <x v="2"/>
    <n v="0"/>
  </r>
  <r>
    <x v="2"/>
    <n v="0.21"/>
  </r>
  <r>
    <x v="3"/>
    <n v="0"/>
  </r>
  <r>
    <x v="3"/>
    <n v="0"/>
  </r>
  <r>
    <x v="3"/>
    <n v="0"/>
  </r>
  <r>
    <x v="3"/>
    <n v="2.33"/>
  </r>
  <r>
    <x v="3"/>
    <n v="0"/>
  </r>
  <r>
    <x v="3"/>
    <n v="0"/>
  </r>
  <r>
    <x v="3"/>
    <n v="0"/>
  </r>
  <r>
    <x v="3"/>
    <n v="0"/>
  </r>
  <r>
    <x v="3"/>
    <n v="0"/>
  </r>
  <r>
    <x v="3"/>
    <n v="0"/>
  </r>
  <r>
    <x v="3"/>
    <n v="0"/>
  </r>
  <r>
    <x v="3"/>
    <n v="1.9"/>
  </r>
  <r>
    <x v="3"/>
    <n v="0"/>
  </r>
  <r>
    <x v="3"/>
    <n v="3.14"/>
  </r>
  <r>
    <x v="3"/>
    <n v="0"/>
  </r>
  <r>
    <x v="3"/>
    <n v="1.38"/>
  </r>
  <r>
    <x v="3"/>
    <n v="0"/>
  </r>
  <r>
    <x v="3"/>
    <n v="1.99"/>
  </r>
  <r>
    <x v="3"/>
    <n v="0"/>
  </r>
  <r>
    <x v="3"/>
    <n v="1"/>
  </r>
  <r>
    <x v="3"/>
    <n v="0"/>
  </r>
  <r>
    <x v="3"/>
    <n v="1.86"/>
  </r>
  <r>
    <x v="3"/>
    <n v="0"/>
  </r>
  <r>
    <x v="3"/>
    <n v="0"/>
  </r>
  <r>
    <x v="3"/>
    <n v="0"/>
  </r>
  <r>
    <x v="3"/>
    <n v="5.32"/>
  </r>
  <r>
    <x v="3"/>
    <n v="0"/>
  </r>
  <r>
    <x v="3"/>
    <n v="3.4"/>
  </r>
  <r>
    <x v="3"/>
    <n v="0"/>
  </r>
  <r>
    <x v="3"/>
    <n v="0"/>
  </r>
  <r>
    <x v="3"/>
    <n v="0"/>
  </r>
  <r>
    <x v="3"/>
    <n v="0"/>
  </r>
  <r>
    <x v="3"/>
    <n v="0"/>
  </r>
  <r>
    <x v="3"/>
    <n v="2.58"/>
  </r>
  <r>
    <x v="3"/>
    <n v="0"/>
  </r>
  <r>
    <x v="3"/>
    <n v="0"/>
  </r>
  <r>
    <x v="3"/>
    <n v="0"/>
  </r>
  <r>
    <x v="3"/>
    <n v="0"/>
  </r>
  <r>
    <x v="3"/>
    <n v="0"/>
  </r>
  <r>
    <x v="3"/>
    <n v="0"/>
  </r>
  <r>
    <x v="3"/>
    <n v="0"/>
  </r>
  <r>
    <x v="3"/>
    <n v="0"/>
  </r>
  <r>
    <x v="3"/>
    <n v="0"/>
  </r>
  <r>
    <x v="3"/>
    <n v="3.68"/>
  </r>
  <r>
    <x v="3"/>
    <n v="0"/>
  </r>
  <r>
    <x v="3"/>
    <n v="2.6"/>
  </r>
  <r>
    <x v="3"/>
    <n v="0"/>
  </r>
  <r>
    <x v="3"/>
    <n v="3.92"/>
  </r>
  <r>
    <x v="3"/>
    <n v="0"/>
  </r>
  <r>
    <x v="3"/>
    <n v="0"/>
  </r>
  <r>
    <x v="3"/>
    <n v="0"/>
  </r>
  <r>
    <x v="3"/>
    <n v="1"/>
  </r>
  <r>
    <x v="3"/>
    <n v="0"/>
  </r>
  <r>
    <x v="3"/>
    <n v="4.08"/>
  </r>
  <r>
    <x v="3"/>
    <n v="0"/>
  </r>
  <r>
    <x v="3"/>
    <n v="5.79"/>
  </r>
  <r>
    <x v="3"/>
    <n v="0"/>
  </r>
  <r>
    <x v="3"/>
    <n v="5.32"/>
  </r>
  <r>
    <x v="3"/>
    <n v="0"/>
  </r>
  <r>
    <x v="3"/>
    <n v="1.28"/>
  </r>
  <r>
    <x v="3"/>
    <n v="0"/>
  </r>
  <r>
    <x v="3"/>
    <n v="4.4000000000000004"/>
  </r>
  <r>
    <x v="3"/>
    <n v="0"/>
  </r>
  <r>
    <x v="3"/>
    <n v="3"/>
  </r>
  <r>
    <x v="3"/>
    <n v="0"/>
  </r>
  <r>
    <x v="3"/>
    <n v="8"/>
  </r>
  <r>
    <x v="4"/>
    <n v="0"/>
  </r>
  <r>
    <x v="4"/>
    <n v="5"/>
  </r>
  <r>
    <x v="4"/>
    <n v="0"/>
  </r>
  <r>
    <x v="4"/>
    <n v="5.01"/>
  </r>
  <r>
    <x v="4"/>
    <n v="0"/>
  </r>
  <r>
    <x v="4"/>
    <n v="0.1"/>
  </r>
  <r>
    <x v="4"/>
    <n v="0"/>
  </r>
  <r>
    <x v="4"/>
    <n v="1.6600000000000001"/>
  </r>
  <r>
    <x v="4"/>
    <n v="0"/>
  </r>
  <r>
    <x v="4"/>
    <n v="2.33"/>
  </r>
  <r>
    <x v="4"/>
    <n v="0"/>
  </r>
  <r>
    <x v="4"/>
    <n v="0.82"/>
  </r>
  <r>
    <x v="4"/>
    <n v="0"/>
  </r>
  <r>
    <x v="4"/>
    <n v="1.63"/>
  </r>
  <r>
    <x v="4"/>
    <n v="0"/>
  </r>
  <r>
    <x v="4"/>
    <n v="0.42000000000000004"/>
  </r>
  <r>
    <x v="4"/>
    <n v="0"/>
  </r>
  <r>
    <x v="4"/>
    <n v="0.38"/>
  </r>
  <r>
    <x v="4"/>
    <n v="0"/>
  </r>
  <r>
    <x v="4"/>
    <n v="2.7399999999999998"/>
  </r>
  <r>
    <x v="4"/>
    <n v="0"/>
  </r>
  <r>
    <x v="4"/>
    <n v="4.09"/>
  </r>
  <r>
    <x v="4"/>
    <n v="0"/>
  </r>
  <r>
    <x v="4"/>
    <n v="0.57999999999999996"/>
  </r>
  <r>
    <x v="4"/>
    <n v="0"/>
  </r>
  <r>
    <x v="4"/>
    <n v="0.7"/>
  </r>
  <r>
    <x v="4"/>
    <n v="0"/>
  </r>
  <r>
    <x v="4"/>
    <n v="0.1"/>
  </r>
  <r>
    <x v="4"/>
    <n v="0"/>
  </r>
  <r>
    <x v="4"/>
    <n v="1.77"/>
  </r>
  <r>
    <x v="4"/>
    <n v="0"/>
  </r>
  <r>
    <x v="4"/>
    <n v="0.16"/>
  </r>
  <r>
    <x v="4"/>
    <n v="0"/>
  </r>
  <r>
    <x v="4"/>
    <n v="1.53"/>
  </r>
  <r>
    <x v="4"/>
    <n v="0"/>
  </r>
  <r>
    <x v="4"/>
    <n v="1.53"/>
  </r>
  <r>
    <x v="4"/>
    <n v="0"/>
  </r>
  <r>
    <x v="4"/>
    <n v="0.2"/>
  </r>
  <r>
    <x v="4"/>
    <n v="0"/>
  </r>
  <r>
    <x v="4"/>
    <n v="0.6"/>
  </r>
  <r>
    <x v="4"/>
    <n v="0"/>
  </r>
  <r>
    <x v="4"/>
    <n v="1.4300000000000002"/>
  </r>
  <r>
    <x v="4"/>
    <n v="0"/>
  </r>
  <r>
    <x v="4"/>
    <n v="1.4300000000000002"/>
  </r>
  <r>
    <x v="4"/>
    <n v="0"/>
  </r>
  <r>
    <x v="4"/>
    <n v="0.98000000000000009"/>
  </r>
  <r>
    <x v="4"/>
    <n v="0"/>
  </r>
  <r>
    <x v="4"/>
    <n v="0.98000000000000009"/>
  </r>
  <r>
    <x v="4"/>
    <n v="0"/>
  </r>
  <r>
    <x v="4"/>
    <n v="0.33999999999999997"/>
  </r>
  <r>
    <x v="4"/>
    <n v="0"/>
  </r>
  <r>
    <x v="4"/>
    <n v="1.3199999999999998"/>
  </r>
  <r>
    <x v="4"/>
    <n v="0"/>
  </r>
  <r>
    <x v="4"/>
    <n v="0.67999999999999994"/>
  </r>
  <r>
    <x v="4"/>
    <n v="0"/>
  </r>
  <r>
    <x v="4"/>
    <n v="0.3"/>
  </r>
  <r>
    <x v="4"/>
    <n v="0"/>
  </r>
  <r>
    <x v="4"/>
    <n v="1.1199999999999999"/>
  </r>
  <r>
    <x v="4"/>
    <n v="0"/>
  </r>
  <r>
    <x v="4"/>
    <n v="3.84"/>
  </r>
  <r>
    <x v="4"/>
    <n v="0"/>
  </r>
  <r>
    <x v="4"/>
    <n v="4.41"/>
  </r>
  <r>
    <x v="4"/>
    <n v="0"/>
  </r>
  <r>
    <x v="4"/>
    <n v="4.49"/>
  </r>
  <r>
    <x v="4"/>
    <n v="0"/>
  </r>
  <r>
    <x v="4"/>
    <n v="4.41"/>
  </r>
  <r>
    <x v="4"/>
    <n v="0"/>
  </r>
  <r>
    <x v="4"/>
    <n v="4.49"/>
  </r>
  <r>
    <x v="4"/>
    <n v="0"/>
  </r>
  <r>
    <x v="4"/>
    <n v="2.7199999999999998"/>
  </r>
  <r>
    <x v="4"/>
    <n v="0"/>
  </r>
  <r>
    <x v="4"/>
    <n v="2.33"/>
  </r>
  <r>
    <x v="4"/>
    <n v="0"/>
  </r>
  <r>
    <x v="4"/>
    <n v="0.43"/>
  </r>
  <r>
    <x v="4"/>
    <n v="0"/>
  </r>
  <r>
    <x v="4"/>
    <n v="0.47000000000000003"/>
  </r>
  <r>
    <x v="4"/>
    <n v="0"/>
  </r>
  <r>
    <x v="4"/>
    <n v="4.1399999999999997"/>
  </r>
  <r>
    <x v="4"/>
    <n v="0"/>
  </r>
  <r>
    <x v="4"/>
    <n v="0.57000000000000006"/>
  </r>
  <r>
    <x v="4"/>
    <n v="0"/>
  </r>
  <r>
    <x v="4"/>
    <n v="0.53"/>
  </r>
  <r>
    <x v="4"/>
    <n v="0"/>
  </r>
  <r>
    <x v="4"/>
    <n v="1.65"/>
  </r>
  <r>
    <x v="4"/>
    <n v="0"/>
  </r>
  <r>
    <x v="4"/>
    <n v="5.92"/>
  </r>
  <r>
    <x v="4"/>
    <n v="0"/>
  </r>
  <r>
    <x v="4"/>
    <n v="4.18"/>
  </r>
  <r>
    <x v="4"/>
    <n v="0"/>
  </r>
  <r>
    <x v="4"/>
    <n v="2.44"/>
  </r>
  <r>
    <x v="4"/>
    <n v="0"/>
  </r>
  <r>
    <x v="4"/>
    <n v="1.27"/>
  </r>
  <r>
    <x v="4"/>
    <n v="0"/>
  </r>
  <r>
    <x v="4"/>
    <n v="0.24"/>
  </r>
  <r>
    <x v="5"/>
    <n v="0"/>
  </r>
  <r>
    <x v="5"/>
    <n v="6.6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48">
  <r>
    <x v="0"/>
    <n v="12.92"/>
    <n v="0"/>
  </r>
  <r>
    <x v="0"/>
    <n v="12.92"/>
    <n v="12.92"/>
  </r>
  <r>
    <x v="0"/>
    <n v="3"/>
    <n v="0"/>
  </r>
  <r>
    <x v="0"/>
    <n v="3"/>
    <n v="3"/>
  </r>
  <r>
    <x v="0"/>
    <n v="0"/>
    <n v="0"/>
  </r>
  <r>
    <x v="0"/>
    <n v="1.24"/>
    <n v="1.24"/>
  </r>
  <r>
    <x v="0"/>
    <n v="0"/>
    <n v="0"/>
  </r>
  <r>
    <x v="0"/>
    <n v="0.44"/>
    <n v="0.44"/>
  </r>
  <r>
    <x v="0"/>
    <n v="0"/>
    <n v="0"/>
  </r>
  <r>
    <x v="0"/>
    <n v="8.76"/>
    <n v="8.76"/>
  </r>
  <r>
    <x v="0"/>
    <n v="0"/>
    <n v="0"/>
  </r>
  <r>
    <x v="0"/>
    <n v="2.44"/>
    <n v="2.44"/>
  </r>
  <r>
    <x v="0"/>
    <n v="0"/>
    <n v="0"/>
  </r>
  <r>
    <x v="0"/>
    <n v="1.48"/>
    <n v="1.48"/>
  </r>
  <r>
    <x v="0"/>
    <n v="0"/>
    <n v="0"/>
  </r>
  <r>
    <x v="0"/>
    <n v="3"/>
    <n v="3"/>
  </r>
  <r>
    <x v="0"/>
    <n v="0"/>
    <n v="0"/>
  </r>
  <r>
    <x v="0"/>
    <n v="4.24"/>
    <n v="4.24"/>
  </r>
  <r>
    <x v="0"/>
    <n v="0"/>
    <n v="0"/>
  </r>
  <r>
    <x v="0"/>
    <n v="6.88"/>
    <n v="6.88"/>
  </r>
  <r>
    <x v="0"/>
    <n v="0"/>
    <n v="0"/>
  </r>
  <r>
    <x v="0"/>
    <n v="6"/>
    <n v="6"/>
  </r>
  <r>
    <x v="0"/>
    <n v="0"/>
    <n v="0"/>
  </r>
  <r>
    <x v="0"/>
    <n v="2.8"/>
    <n v="2.8"/>
  </r>
  <r>
    <x v="0"/>
    <n v="0"/>
    <n v="0"/>
  </r>
  <r>
    <x v="0"/>
    <n v="8.08"/>
    <n v="8.08"/>
  </r>
  <r>
    <x v="0"/>
    <n v="0"/>
    <n v="0"/>
  </r>
  <r>
    <x v="0"/>
    <n v="0.81"/>
    <n v="0.81"/>
  </r>
  <r>
    <x v="0"/>
    <n v="0"/>
    <n v="0"/>
  </r>
  <r>
    <x v="0"/>
    <n v="0.28000000000000003"/>
    <n v="0.28000000000000003"/>
  </r>
  <r>
    <x v="0"/>
    <n v="0"/>
    <n v="0"/>
  </r>
  <r>
    <x v="0"/>
    <n v="4.8"/>
    <n v="4.8"/>
  </r>
  <r>
    <x v="0"/>
    <n v="0"/>
    <n v="0"/>
  </r>
  <r>
    <x v="0"/>
    <n v="1.61"/>
    <n v="1.61"/>
  </r>
  <r>
    <x v="0"/>
    <n v="0"/>
    <n v="0"/>
  </r>
  <r>
    <x v="0"/>
    <n v="4.68"/>
    <n v="4.68"/>
  </r>
  <r>
    <x v="0"/>
    <n v="0"/>
    <n v="0"/>
  </r>
  <r>
    <x v="0"/>
    <n v="4.2"/>
    <n v="4.2"/>
  </r>
  <r>
    <x v="0"/>
    <n v="0"/>
    <n v="0"/>
  </r>
  <r>
    <x v="0"/>
    <n v="1"/>
    <n v="1"/>
  </r>
  <r>
    <x v="0"/>
    <n v="0"/>
    <n v="0"/>
  </r>
  <r>
    <x v="0"/>
    <n v="4.28"/>
    <n v="4.28"/>
  </r>
  <r>
    <x v="0"/>
    <n v="0"/>
    <n v="0"/>
  </r>
  <r>
    <x v="0"/>
    <n v="4.9000000000000004"/>
    <n v="4.9000000000000004"/>
  </r>
  <r>
    <x v="0"/>
    <n v="0"/>
    <n v="0"/>
  </r>
  <r>
    <x v="0"/>
    <n v="4.32"/>
    <n v="4.32"/>
  </r>
  <r>
    <x v="0"/>
    <n v="0"/>
    <n v="0"/>
  </r>
  <r>
    <x v="0"/>
    <n v="0.6"/>
    <n v="0.6"/>
  </r>
  <r>
    <x v="0"/>
    <n v="0"/>
    <n v="0"/>
  </r>
  <r>
    <x v="0"/>
    <n v="0.6"/>
    <n v="0.6"/>
  </r>
  <r>
    <x v="0"/>
    <n v="0"/>
    <n v="0"/>
  </r>
  <r>
    <x v="0"/>
    <n v="4.16"/>
    <n v="4.16"/>
  </r>
  <r>
    <x v="0"/>
    <n v="0"/>
    <n v="0"/>
  </r>
  <r>
    <x v="0"/>
    <n v="2.6"/>
    <n v="2.6"/>
  </r>
  <r>
    <x v="0"/>
    <n v="0"/>
    <n v="0"/>
  </r>
  <r>
    <x v="0"/>
    <n v="0.36"/>
    <n v="0.36"/>
  </r>
  <r>
    <x v="0"/>
    <n v="0"/>
    <n v="0"/>
  </r>
  <r>
    <x v="0"/>
    <n v="1.1200000000000001"/>
    <n v="1.1200000000000001"/>
  </r>
  <r>
    <x v="0"/>
    <n v="0"/>
    <n v="0"/>
  </r>
  <r>
    <x v="0"/>
    <n v="3.16"/>
    <n v="3.16"/>
  </r>
  <r>
    <x v="0"/>
    <n v="0"/>
    <n v="0"/>
  </r>
  <r>
    <x v="0"/>
    <n v="13"/>
    <n v="13"/>
  </r>
  <r>
    <x v="0"/>
    <n v="0"/>
    <n v="0"/>
  </r>
  <r>
    <x v="0"/>
    <n v="1.56"/>
    <n v="1.56"/>
  </r>
  <r>
    <x v="0"/>
    <n v="0"/>
    <n v="0"/>
  </r>
  <r>
    <x v="0"/>
    <n v="2.68"/>
    <n v="2.68"/>
  </r>
  <r>
    <x v="0"/>
    <n v="0"/>
    <n v="0"/>
  </r>
  <r>
    <x v="0"/>
    <n v="2.08"/>
    <n v="2.08"/>
  </r>
  <r>
    <x v="0"/>
    <n v="0"/>
    <n v="0"/>
  </r>
  <r>
    <x v="0"/>
    <n v="0.2"/>
    <n v="0"/>
  </r>
  <r>
    <x v="0"/>
    <n v="0"/>
    <n v="0"/>
  </r>
  <r>
    <x v="0"/>
    <n v="0.08"/>
    <n v="0"/>
  </r>
  <r>
    <x v="0"/>
    <n v="0"/>
    <n v="0"/>
  </r>
  <r>
    <x v="0"/>
    <n v="0.6"/>
    <n v="0"/>
  </r>
  <r>
    <x v="0"/>
    <n v="0"/>
    <n v="0"/>
  </r>
  <r>
    <x v="0"/>
    <n v="3.72"/>
    <n v="3.72"/>
  </r>
  <r>
    <x v="0"/>
    <n v="0"/>
    <n v="0"/>
  </r>
  <r>
    <x v="0"/>
    <n v="1"/>
    <n v="1"/>
  </r>
  <r>
    <x v="0"/>
    <n v="0"/>
    <n v="0"/>
  </r>
  <r>
    <x v="0"/>
    <n v="0.4"/>
    <n v="0.4"/>
  </r>
  <r>
    <x v="0"/>
    <n v="0"/>
    <n v="0"/>
  </r>
  <r>
    <x v="0"/>
    <n v="1.08"/>
    <n v="0"/>
  </r>
  <r>
    <x v="0"/>
    <n v="0"/>
    <n v="0"/>
  </r>
  <r>
    <x v="0"/>
    <n v="0.16"/>
    <n v="0"/>
  </r>
  <r>
    <x v="0"/>
    <n v="0"/>
    <n v="0"/>
  </r>
  <r>
    <x v="0"/>
    <n v="0.44"/>
    <n v="0.44"/>
  </r>
  <r>
    <x v="0"/>
    <n v="0"/>
    <n v="0"/>
  </r>
  <r>
    <x v="0"/>
    <n v="0.44"/>
    <n v="0"/>
  </r>
  <r>
    <x v="0"/>
    <n v="0"/>
    <n v="0"/>
  </r>
  <r>
    <x v="0"/>
    <n v="2.3199999999999998"/>
    <n v="2.3199999999999998"/>
  </r>
  <r>
    <x v="0"/>
    <n v="0"/>
    <n v="0"/>
  </r>
  <r>
    <x v="0"/>
    <n v="0.4"/>
    <n v="0"/>
  </r>
  <r>
    <x v="0"/>
    <n v="0"/>
    <n v="0"/>
  </r>
  <r>
    <x v="0"/>
    <n v="0.92"/>
    <n v="0"/>
  </r>
  <r>
    <x v="0"/>
    <n v="0"/>
    <n v="0"/>
  </r>
  <r>
    <x v="0"/>
    <n v="0.2"/>
    <n v="0"/>
  </r>
  <r>
    <x v="0"/>
    <n v="0"/>
    <n v="0"/>
  </r>
  <r>
    <x v="0"/>
    <n v="0.24"/>
    <n v="0"/>
  </r>
  <r>
    <x v="0"/>
    <n v="0"/>
    <n v="0"/>
  </r>
  <r>
    <x v="0"/>
    <n v="2"/>
    <n v="2"/>
  </r>
  <r>
    <x v="0"/>
    <n v="0"/>
    <n v="0"/>
  </r>
  <r>
    <x v="0"/>
    <n v="0.36"/>
    <n v="0.36"/>
  </r>
  <r>
    <x v="0"/>
    <n v="0"/>
    <n v="0"/>
  </r>
  <r>
    <x v="0"/>
    <n v="1.1599999999999999"/>
    <n v="0"/>
  </r>
  <r>
    <x v="0"/>
    <n v="0"/>
    <n v="0"/>
  </r>
  <r>
    <x v="0"/>
    <n v="4.4800000000000004"/>
    <n v="4.4800000000000004"/>
  </r>
  <r>
    <x v="0"/>
    <n v="0"/>
    <n v="0"/>
  </r>
  <r>
    <x v="0"/>
    <n v="0.12"/>
    <n v="0"/>
  </r>
  <r>
    <x v="0"/>
    <n v="0"/>
    <n v="0"/>
  </r>
  <r>
    <x v="0"/>
    <n v="6.24"/>
    <n v="6.24"/>
  </r>
  <r>
    <x v="0"/>
    <n v="0"/>
    <n v="0"/>
  </r>
  <r>
    <x v="0"/>
    <n v="0.36"/>
    <n v="0"/>
  </r>
  <r>
    <x v="0"/>
    <n v="0"/>
    <n v="0"/>
  </r>
  <r>
    <x v="0"/>
    <n v="1.1599999999999999"/>
    <n v="1.1599999999999999"/>
  </r>
  <r>
    <x v="0"/>
    <n v="0"/>
    <n v="0"/>
  </r>
  <r>
    <x v="0"/>
    <n v="3"/>
    <n v="3"/>
  </r>
  <r>
    <x v="0"/>
    <n v="0"/>
    <n v="0"/>
  </r>
  <r>
    <x v="0"/>
    <n v="0.48"/>
    <n v="0"/>
  </r>
  <r>
    <x v="0"/>
    <n v="0"/>
    <n v="0"/>
  </r>
  <r>
    <x v="0"/>
    <n v="1.4"/>
    <n v="0"/>
  </r>
  <r>
    <x v="0"/>
    <n v="0"/>
    <n v="0"/>
  </r>
  <r>
    <x v="0"/>
    <n v="0.96"/>
    <n v="0.96"/>
  </r>
  <r>
    <x v="0"/>
    <n v="0"/>
    <n v="0"/>
  </r>
  <r>
    <x v="0"/>
    <n v="0.68"/>
    <n v="0.68"/>
  </r>
  <r>
    <x v="0"/>
    <n v="0"/>
    <n v="0"/>
  </r>
  <r>
    <x v="0"/>
    <n v="0.6"/>
    <n v="0.6"/>
  </r>
  <r>
    <x v="0"/>
    <n v="0"/>
    <n v="0"/>
  </r>
  <r>
    <x v="0"/>
    <n v="1.84"/>
    <n v="1.84"/>
  </r>
  <r>
    <x v="0"/>
    <n v="0"/>
    <n v="0"/>
  </r>
  <r>
    <x v="0"/>
    <n v="2.56"/>
    <n v="2.56"/>
  </r>
  <r>
    <x v="0"/>
    <n v="0"/>
    <n v="0"/>
  </r>
  <r>
    <x v="0"/>
    <n v="0.64"/>
    <n v="0.64"/>
  </r>
  <r>
    <x v="0"/>
    <n v="0"/>
    <n v="0"/>
  </r>
  <r>
    <x v="0"/>
    <n v="4.4000000000000004"/>
    <n v="4.4000000000000004"/>
  </r>
  <r>
    <x v="0"/>
    <n v="0"/>
    <n v="0"/>
  </r>
  <r>
    <x v="0"/>
    <n v="4.4000000000000004"/>
    <n v="4.4000000000000004"/>
  </r>
  <r>
    <x v="0"/>
    <n v="0"/>
    <n v="0"/>
  </r>
  <r>
    <x v="0"/>
    <n v="5.84"/>
    <n v="0"/>
  </r>
  <r>
    <x v="0"/>
    <n v="0"/>
    <n v="0"/>
  </r>
  <r>
    <x v="0"/>
    <n v="4.32"/>
    <n v="4.32"/>
  </r>
  <r>
    <x v="0"/>
    <n v="0"/>
    <n v="0"/>
  </r>
  <r>
    <x v="0"/>
    <n v="4.9400000000000004"/>
    <n v="0"/>
  </r>
  <r>
    <x v="0"/>
    <n v="0"/>
    <n v="0"/>
  </r>
  <r>
    <x v="0"/>
    <n v="6.8"/>
    <n v="6.8"/>
  </r>
  <r>
    <x v="0"/>
    <n v="0"/>
    <n v="0"/>
  </r>
  <r>
    <x v="0"/>
    <n v="3.03"/>
    <n v="3.03"/>
  </r>
  <r>
    <x v="0"/>
    <n v="0"/>
    <n v="0"/>
  </r>
  <r>
    <x v="0"/>
    <n v="2.89"/>
    <n v="2.89"/>
  </r>
  <r>
    <x v="0"/>
    <n v="0"/>
    <n v="0"/>
  </r>
  <r>
    <x v="0"/>
    <n v="0.08"/>
    <n v="0.08"/>
  </r>
  <r>
    <x v="0"/>
    <n v="0"/>
    <n v="0"/>
  </r>
  <r>
    <x v="0"/>
    <n v="0.11"/>
    <n v="0.11"/>
  </r>
  <r>
    <x v="0"/>
    <n v="0"/>
    <n v="0"/>
  </r>
  <r>
    <x v="0"/>
    <n v="7"/>
    <n v="7"/>
  </r>
  <r>
    <x v="0"/>
    <n v="0"/>
    <n v="0"/>
  </r>
  <r>
    <x v="0"/>
    <n v="11.32"/>
    <n v="11.32"/>
  </r>
  <r>
    <x v="0"/>
    <n v="0"/>
    <n v="0"/>
  </r>
  <r>
    <x v="0"/>
    <n v="7.72"/>
    <n v="7.72"/>
  </r>
  <r>
    <x v="0"/>
    <n v="0"/>
    <n v="0"/>
  </r>
  <r>
    <x v="0"/>
    <n v="7.12"/>
    <n v="7.12"/>
  </r>
  <r>
    <x v="0"/>
    <n v="0"/>
    <n v="0"/>
  </r>
  <r>
    <x v="0"/>
    <n v="7.68"/>
    <n v="7.68"/>
  </r>
  <r>
    <x v="0"/>
    <n v="0"/>
    <n v="0"/>
  </r>
  <r>
    <x v="0"/>
    <n v="2.96"/>
    <n v="2.96"/>
  </r>
  <r>
    <x v="0"/>
    <n v="0"/>
    <n v="0"/>
  </r>
  <r>
    <x v="0"/>
    <n v="2.04"/>
    <n v="2.04"/>
  </r>
  <r>
    <x v="0"/>
    <n v="0"/>
    <n v="0"/>
  </r>
  <r>
    <x v="0"/>
    <n v="0.36"/>
    <n v="0.36"/>
  </r>
  <r>
    <x v="0"/>
    <n v="0"/>
    <n v="0"/>
  </r>
  <r>
    <x v="0"/>
    <n v="3.08"/>
    <n v="3.08"/>
  </r>
  <r>
    <x v="0"/>
    <n v="0"/>
    <n v="0"/>
  </r>
  <r>
    <x v="0"/>
    <n v="1.08"/>
    <n v="1.08"/>
  </r>
  <r>
    <x v="0"/>
    <n v="0"/>
    <n v="0"/>
  </r>
  <r>
    <x v="0"/>
    <n v="3.6"/>
    <n v="3.6"/>
  </r>
  <r>
    <x v="0"/>
    <n v="0"/>
    <n v="0"/>
  </r>
  <r>
    <x v="0"/>
    <n v="1.32"/>
    <n v="1.32"/>
  </r>
  <r>
    <x v="0"/>
    <n v="0"/>
    <n v="0"/>
  </r>
  <r>
    <x v="0"/>
    <n v="0.72"/>
    <n v="0.72"/>
  </r>
  <r>
    <x v="0"/>
    <n v="0"/>
    <n v="0"/>
  </r>
  <r>
    <x v="0"/>
    <n v="5.08"/>
    <n v="5.08"/>
  </r>
  <r>
    <x v="0"/>
    <n v="0"/>
    <n v="0"/>
  </r>
  <r>
    <x v="0"/>
    <n v="2.72"/>
    <n v="2.72"/>
  </r>
  <r>
    <x v="0"/>
    <n v="0"/>
    <n v="0"/>
  </r>
  <r>
    <x v="0"/>
    <n v="0.24"/>
    <n v="0.24"/>
  </r>
  <r>
    <x v="0"/>
    <n v="0"/>
    <n v="0"/>
  </r>
  <r>
    <x v="0"/>
    <n v="1.72"/>
    <n v="1.72"/>
  </r>
  <r>
    <x v="0"/>
    <n v="0"/>
    <n v="0"/>
  </r>
  <r>
    <x v="0"/>
    <n v="1.44"/>
    <n v="1.44"/>
  </r>
  <r>
    <x v="0"/>
    <n v="0"/>
    <n v="0"/>
  </r>
  <r>
    <x v="0"/>
    <n v="1.1200000000000001"/>
    <n v="1.1200000000000001"/>
  </r>
  <r>
    <x v="0"/>
    <n v="0"/>
    <n v="0"/>
  </r>
  <r>
    <x v="0"/>
    <n v="0.56000000000000005"/>
    <n v="0.56000000000000005"/>
  </r>
  <r>
    <x v="0"/>
    <n v="0"/>
    <n v="0"/>
  </r>
  <r>
    <x v="0"/>
    <n v="8.76"/>
    <n v="8.76"/>
  </r>
  <r>
    <x v="0"/>
    <n v="0"/>
    <n v="0"/>
  </r>
  <r>
    <x v="0"/>
    <n v="3.92"/>
    <n v="3.92"/>
  </r>
  <r>
    <x v="0"/>
    <n v="0"/>
    <n v="0"/>
  </r>
  <r>
    <x v="0"/>
    <n v="1.78"/>
    <n v="1.78"/>
  </r>
  <r>
    <x v="0"/>
    <n v="0"/>
    <n v="0"/>
  </r>
  <r>
    <x v="0"/>
    <n v="2.4"/>
    <n v="2.4"/>
  </r>
  <r>
    <x v="0"/>
    <n v="0"/>
    <n v="0"/>
  </r>
  <r>
    <x v="0"/>
    <n v="0.54"/>
    <n v="0.54"/>
  </r>
  <r>
    <x v="0"/>
    <n v="0"/>
    <n v="0"/>
  </r>
  <r>
    <x v="0"/>
    <n v="4.04"/>
    <n v="4.04"/>
  </r>
  <r>
    <x v="0"/>
    <n v="0"/>
    <n v="0"/>
  </r>
  <r>
    <x v="0"/>
    <n v="3.72"/>
    <n v="3.72"/>
  </r>
  <r>
    <x v="0"/>
    <n v="0"/>
    <n v="0"/>
  </r>
  <r>
    <x v="0"/>
    <n v="4.08"/>
    <n v="4.08"/>
  </r>
  <r>
    <x v="0"/>
    <n v="0"/>
    <n v="0"/>
  </r>
  <r>
    <x v="0"/>
    <n v="4.24"/>
    <n v="4.24"/>
  </r>
  <r>
    <x v="0"/>
    <n v="0"/>
    <n v="0"/>
  </r>
  <r>
    <x v="0"/>
    <n v="2.87"/>
    <n v="2.87"/>
  </r>
  <r>
    <x v="0"/>
    <n v="0"/>
    <n v="0"/>
  </r>
  <r>
    <x v="0"/>
    <n v="8.8000000000000007"/>
    <n v="8.8000000000000007"/>
  </r>
  <r>
    <x v="0"/>
    <n v="0"/>
    <n v="0"/>
  </r>
  <r>
    <x v="0"/>
    <n v="1.1200000000000001"/>
    <n v="1.1200000000000001"/>
  </r>
  <r>
    <x v="0"/>
    <n v="0"/>
    <n v="0"/>
  </r>
  <r>
    <x v="0"/>
    <n v="7.8"/>
    <n v="7.8"/>
  </r>
  <r>
    <x v="0"/>
    <n v="0"/>
    <n v="0"/>
  </r>
  <r>
    <x v="0"/>
    <n v="0.92"/>
    <n v="0.92"/>
  </r>
  <r>
    <x v="0"/>
    <n v="0"/>
    <n v="0"/>
  </r>
  <r>
    <x v="0"/>
    <n v="3.2"/>
    <n v="3.2"/>
  </r>
  <r>
    <x v="0"/>
    <n v="0"/>
    <n v="0"/>
  </r>
  <r>
    <x v="0"/>
    <n v="2.5099999999999998"/>
    <n v="2.5099999999999998"/>
  </r>
  <r>
    <x v="0"/>
    <n v="0"/>
    <n v="0"/>
  </r>
  <r>
    <x v="0"/>
    <n v="2.65"/>
    <n v="0"/>
  </r>
  <r>
    <x v="0"/>
    <n v="0"/>
    <n v="0"/>
  </r>
  <r>
    <x v="0"/>
    <n v="22.27"/>
    <n v="22.27"/>
  </r>
  <r>
    <x v="0"/>
    <n v="0"/>
    <n v="0"/>
  </r>
  <r>
    <x v="0"/>
    <n v="2.68"/>
    <n v="2.68"/>
  </r>
  <r>
    <x v="0"/>
    <n v="0"/>
    <n v="0"/>
  </r>
  <r>
    <x v="0"/>
    <n v="2.44"/>
    <n v="2.44"/>
  </r>
  <r>
    <x v="0"/>
    <n v="0"/>
    <n v="0"/>
  </r>
  <r>
    <x v="0"/>
    <n v="1.1599999999999999"/>
    <n v="0"/>
  </r>
  <r>
    <x v="0"/>
    <n v="0"/>
    <n v="0"/>
  </r>
  <r>
    <x v="0"/>
    <n v="0.36"/>
    <n v="0"/>
  </r>
  <r>
    <x v="0"/>
    <n v="0"/>
    <n v="0"/>
  </r>
  <r>
    <x v="0"/>
    <n v="3"/>
    <n v="0"/>
  </r>
  <r>
    <x v="0"/>
    <n v="0"/>
    <n v="0"/>
  </r>
  <r>
    <x v="0"/>
    <n v="0.44"/>
    <n v="0"/>
  </r>
  <r>
    <x v="0"/>
    <n v="0"/>
    <n v="0"/>
  </r>
  <r>
    <x v="0"/>
    <n v="0.68"/>
    <n v="0"/>
  </r>
  <r>
    <x v="0"/>
    <n v="0"/>
    <n v="0"/>
  </r>
  <r>
    <x v="0"/>
    <n v="2.76"/>
    <n v="2.76"/>
  </r>
  <r>
    <x v="0"/>
    <n v="0"/>
    <n v="0"/>
  </r>
  <r>
    <x v="0"/>
    <n v="1.28"/>
    <n v="1.28"/>
  </r>
  <r>
    <x v="0"/>
    <n v="0"/>
    <n v="0"/>
  </r>
  <r>
    <x v="0"/>
    <n v="5.12"/>
    <n v="5.12"/>
  </r>
  <r>
    <x v="0"/>
    <n v="0"/>
    <n v="0"/>
  </r>
  <r>
    <x v="0"/>
    <n v="1.28"/>
    <n v="1.28"/>
  </r>
  <r>
    <x v="0"/>
    <n v="0"/>
    <n v="0"/>
  </r>
  <r>
    <x v="0"/>
    <n v="0.92"/>
    <n v="0.92"/>
  </r>
  <r>
    <x v="0"/>
    <n v="0"/>
    <n v="0"/>
  </r>
  <r>
    <x v="0"/>
    <n v="1.24"/>
    <n v="1.24"/>
  </r>
  <r>
    <x v="0"/>
    <n v="0"/>
    <n v="0"/>
  </r>
  <r>
    <x v="0"/>
    <n v="3.44"/>
    <n v="3.44"/>
  </r>
  <r>
    <x v="0"/>
    <n v="0"/>
    <n v="0"/>
  </r>
  <r>
    <x v="0"/>
    <n v="3.52"/>
    <n v="3.52"/>
  </r>
  <r>
    <x v="0"/>
    <n v="0"/>
    <n v="0"/>
  </r>
  <r>
    <x v="0"/>
    <n v="2.44"/>
    <n v="2.44"/>
  </r>
  <r>
    <x v="0"/>
    <n v="0"/>
    <n v="0"/>
  </r>
  <r>
    <x v="0"/>
    <n v="1.4"/>
    <n v="1.4"/>
  </r>
  <r>
    <x v="0"/>
    <n v="0"/>
    <n v="0"/>
  </r>
  <r>
    <x v="0"/>
    <n v="3.08"/>
    <n v="3.08"/>
  </r>
  <r>
    <x v="0"/>
    <n v="0"/>
    <n v="0"/>
  </r>
  <r>
    <x v="0"/>
    <n v="1.76"/>
    <n v="1.76"/>
  </r>
  <r>
    <x v="0"/>
    <n v="0"/>
    <n v="0"/>
  </r>
  <r>
    <x v="0"/>
    <n v="0.8"/>
    <n v="0.8"/>
  </r>
  <r>
    <x v="0"/>
    <n v="0"/>
    <n v="0"/>
  </r>
  <r>
    <x v="0"/>
    <n v="0.68"/>
    <n v="0.68"/>
  </r>
  <r>
    <x v="0"/>
    <n v="0"/>
    <n v="0"/>
  </r>
  <r>
    <x v="0"/>
    <n v="0.84"/>
    <n v="0.84"/>
  </r>
  <r>
    <x v="0"/>
    <n v="0"/>
    <n v="0"/>
  </r>
  <r>
    <x v="0"/>
    <n v="0.92"/>
    <n v="0.92"/>
  </r>
  <r>
    <x v="0"/>
    <n v="0"/>
    <n v="0"/>
  </r>
  <r>
    <x v="0"/>
    <n v="2.76"/>
    <n v="0"/>
  </r>
  <r>
    <x v="0"/>
    <n v="0"/>
    <n v="0"/>
  </r>
  <r>
    <x v="0"/>
    <n v="10.53"/>
    <n v="0"/>
  </r>
  <r>
    <x v="0"/>
    <n v="0"/>
    <n v="0"/>
  </r>
  <r>
    <x v="0"/>
    <n v="8.8000000000000007"/>
    <n v="8.8000000000000007"/>
  </r>
  <r>
    <x v="0"/>
    <n v="0"/>
    <n v="0"/>
  </r>
  <r>
    <x v="0"/>
    <n v="2.4"/>
    <n v="2.4"/>
  </r>
  <r>
    <x v="0"/>
    <n v="0"/>
    <n v="0"/>
  </r>
  <r>
    <x v="0"/>
    <n v="5.92"/>
    <n v="5.92"/>
  </r>
  <r>
    <x v="0"/>
    <n v="0"/>
    <n v="0"/>
  </r>
  <r>
    <x v="0"/>
    <n v="1.1200000000000001"/>
    <n v="1.1200000000000001"/>
  </r>
  <r>
    <x v="0"/>
    <n v="0"/>
    <n v="0"/>
  </r>
  <r>
    <x v="0"/>
    <n v="0.32"/>
    <n v="0.32"/>
  </r>
  <r>
    <x v="0"/>
    <n v="0"/>
    <n v="0"/>
  </r>
  <r>
    <x v="0"/>
    <n v="0.84"/>
    <n v="0.84"/>
  </r>
  <r>
    <x v="0"/>
    <n v="0"/>
    <n v="0"/>
  </r>
  <r>
    <x v="0"/>
    <n v="9.1999999999999993"/>
    <n v="9.1999999999999993"/>
  </r>
  <r>
    <x v="0"/>
    <n v="0"/>
    <n v="0"/>
  </r>
  <r>
    <x v="0"/>
    <n v="14.23"/>
    <n v="14.23"/>
  </r>
  <r>
    <x v="0"/>
    <n v="0"/>
    <n v="0"/>
  </r>
  <r>
    <x v="0"/>
    <n v="5.2"/>
    <n v="5.2"/>
  </r>
  <r>
    <x v="0"/>
    <n v="0"/>
    <n v="0"/>
  </r>
  <r>
    <x v="0"/>
    <n v="6.2"/>
    <n v="0"/>
  </r>
  <r>
    <x v="0"/>
    <n v="0"/>
    <n v="0"/>
  </r>
  <r>
    <x v="0"/>
    <n v="3.36"/>
    <n v="3.36"/>
  </r>
  <r>
    <x v="0"/>
    <n v="0"/>
    <n v="0"/>
  </r>
  <r>
    <x v="0"/>
    <n v="3.04"/>
    <n v="3.04"/>
  </r>
  <r>
    <x v="0"/>
    <n v="0"/>
    <n v="0"/>
  </r>
  <r>
    <x v="0"/>
    <n v="5.0999999999999996"/>
    <n v="5.0999999999999996"/>
  </r>
  <r>
    <x v="0"/>
    <n v="0"/>
    <n v="0"/>
  </r>
  <r>
    <x v="0"/>
    <n v="3.64"/>
    <n v="3.64"/>
  </r>
  <r>
    <x v="0"/>
    <n v="0"/>
    <n v="0"/>
  </r>
  <r>
    <x v="0"/>
    <n v="3.48"/>
    <n v="3.48"/>
  </r>
  <r>
    <x v="0"/>
    <n v="0"/>
    <n v="0"/>
  </r>
  <r>
    <x v="0"/>
    <n v="3.16"/>
    <n v="3.16"/>
  </r>
  <r>
    <x v="0"/>
    <n v="0"/>
    <n v="0"/>
  </r>
  <r>
    <x v="0"/>
    <n v="3.08"/>
    <n v="3.08"/>
  </r>
  <r>
    <x v="0"/>
    <n v="0"/>
    <n v="0"/>
  </r>
  <r>
    <x v="0"/>
    <n v="3.36"/>
    <n v="3.36"/>
  </r>
  <r>
    <x v="0"/>
    <n v="0"/>
    <n v="0"/>
  </r>
  <r>
    <x v="0"/>
    <n v="3.09"/>
    <n v="3.09"/>
  </r>
  <r>
    <x v="0"/>
    <n v="0"/>
    <n v="0"/>
  </r>
  <r>
    <x v="0"/>
    <n v="1.48"/>
    <n v="1.48"/>
  </r>
  <r>
    <x v="0"/>
    <n v="0"/>
    <n v="0"/>
  </r>
  <r>
    <x v="0"/>
    <n v="0.8"/>
    <n v="0.8"/>
  </r>
  <r>
    <x v="0"/>
    <n v="0"/>
    <n v="0"/>
  </r>
  <r>
    <x v="0"/>
    <n v="2.04"/>
    <n v="2.04"/>
  </r>
  <r>
    <x v="0"/>
    <n v="0"/>
    <n v="0"/>
  </r>
  <r>
    <x v="0"/>
    <n v="1.1200000000000001"/>
    <n v="1.1200000000000001"/>
  </r>
  <r>
    <x v="1"/>
    <n v="9.11"/>
    <n v="0"/>
  </r>
  <r>
    <x v="1"/>
    <n v="9.11"/>
    <n v="9.11"/>
  </r>
  <r>
    <x v="1"/>
    <n v="3.72"/>
    <n v="0"/>
  </r>
  <r>
    <x v="1"/>
    <n v="3.72"/>
    <n v="3.72"/>
  </r>
  <r>
    <x v="1"/>
    <n v="9.52"/>
    <n v="0"/>
  </r>
  <r>
    <x v="1"/>
    <n v="9.52"/>
    <n v="9.52"/>
  </r>
  <r>
    <x v="1"/>
    <n v="2.56"/>
    <n v="0"/>
  </r>
  <r>
    <x v="1"/>
    <n v="2.56"/>
    <n v="2.56"/>
  </r>
  <r>
    <x v="1"/>
    <n v="10.68"/>
    <n v="0"/>
  </r>
  <r>
    <x v="1"/>
    <n v="10.68"/>
    <n v="10.68"/>
  </r>
  <r>
    <x v="1"/>
    <n v="8.52"/>
    <n v="0"/>
  </r>
  <r>
    <x v="1"/>
    <n v="8.52"/>
    <n v="8.52"/>
  </r>
  <r>
    <x v="1"/>
    <n v="0"/>
    <n v="0"/>
  </r>
  <r>
    <x v="1"/>
    <n v="0.12"/>
    <n v="0"/>
  </r>
  <r>
    <x v="1"/>
    <n v="0"/>
    <n v="0"/>
  </r>
  <r>
    <x v="1"/>
    <n v="0.8"/>
    <n v="0"/>
  </r>
  <r>
    <x v="1"/>
    <n v="0"/>
    <n v="0"/>
  </r>
  <r>
    <x v="1"/>
    <n v="0.16"/>
    <n v="0"/>
  </r>
  <r>
    <x v="1"/>
    <n v="0"/>
    <n v="0"/>
  </r>
  <r>
    <x v="1"/>
    <n v="0.28000000000000003"/>
    <n v="0"/>
  </r>
  <r>
    <x v="1"/>
    <n v="0"/>
    <n v="0"/>
  </r>
  <r>
    <x v="1"/>
    <n v="0.4"/>
    <n v="0"/>
  </r>
  <r>
    <x v="1"/>
    <n v="0"/>
    <n v="0"/>
  </r>
  <r>
    <x v="1"/>
    <n v="0.32"/>
    <n v="0"/>
  </r>
  <r>
    <x v="1"/>
    <n v="0"/>
    <n v="0"/>
  </r>
  <r>
    <x v="1"/>
    <n v="2.16"/>
    <n v="2.16"/>
  </r>
  <r>
    <x v="1"/>
    <n v="0"/>
    <n v="0"/>
  </r>
  <r>
    <x v="1"/>
    <n v="0.24"/>
    <n v="0.24"/>
  </r>
  <r>
    <x v="1"/>
    <n v="0"/>
    <n v="0"/>
  </r>
  <r>
    <x v="1"/>
    <n v="2.82"/>
    <n v="2.82"/>
  </r>
  <r>
    <x v="1"/>
    <n v="0"/>
    <n v="0"/>
  </r>
  <r>
    <x v="1"/>
    <n v="1.1200000000000001"/>
    <n v="1.1200000000000001"/>
  </r>
  <r>
    <x v="1"/>
    <n v="0"/>
    <n v="0"/>
  </r>
  <r>
    <x v="1"/>
    <n v="0.36"/>
    <n v="0.36"/>
  </r>
  <r>
    <x v="1"/>
    <n v="0"/>
    <n v="0"/>
  </r>
  <r>
    <x v="1"/>
    <n v="0.24"/>
    <n v="0.24"/>
  </r>
  <r>
    <x v="1"/>
    <n v="0"/>
    <n v="0"/>
  </r>
  <r>
    <x v="1"/>
    <n v="0.4"/>
    <n v="0.4"/>
  </r>
  <r>
    <x v="1"/>
    <n v="0"/>
    <n v="0"/>
  </r>
  <r>
    <x v="1"/>
    <n v="0.88"/>
    <n v="0.88"/>
  </r>
  <r>
    <x v="1"/>
    <n v="0"/>
    <n v="0"/>
  </r>
  <r>
    <x v="1"/>
    <n v="8.8800000000000008"/>
    <n v="8.8800000000000008"/>
  </r>
  <r>
    <x v="1"/>
    <n v="0"/>
    <n v="0"/>
  </r>
  <r>
    <x v="1"/>
    <n v="0.08"/>
    <n v="0.08"/>
  </r>
  <r>
    <x v="1"/>
    <n v="0"/>
    <n v="0"/>
  </r>
  <r>
    <x v="1"/>
    <n v="0.28000000000000003"/>
    <n v="0.28000000000000003"/>
  </r>
  <r>
    <x v="1"/>
    <n v="0"/>
    <n v="0"/>
  </r>
  <r>
    <x v="1"/>
    <n v="0.32"/>
    <n v="0.32"/>
  </r>
  <r>
    <x v="1"/>
    <n v="0"/>
    <n v="0"/>
  </r>
  <r>
    <x v="1"/>
    <n v="0.6"/>
    <n v="0.6"/>
  </r>
  <r>
    <x v="1"/>
    <n v="0"/>
    <n v="0"/>
  </r>
  <r>
    <x v="1"/>
    <n v="0.2"/>
    <n v="0.2"/>
  </r>
  <r>
    <x v="1"/>
    <n v="0"/>
    <n v="0"/>
  </r>
  <r>
    <x v="1"/>
    <n v="0.72"/>
    <n v="0.72"/>
  </r>
  <r>
    <x v="1"/>
    <n v="0"/>
    <n v="0"/>
  </r>
  <r>
    <x v="1"/>
    <n v="1.36"/>
    <n v="1.36"/>
  </r>
  <r>
    <x v="1"/>
    <n v="0"/>
    <n v="0"/>
  </r>
  <r>
    <x v="1"/>
    <n v="0.36"/>
    <n v="0.36"/>
  </r>
  <r>
    <x v="1"/>
    <n v="0"/>
    <n v="0"/>
  </r>
  <r>
    <x v="1"/>
    <n v="1.84"/>
    <n v="1.84"/>
  </r>
  <r>
    <x v="1"/>
    <n v="0"/>
    <n v="0"/>
  </r>
  <r>
    <x v="1"/>
    <n v="2.2799999999999998"/>
    <n v="2.2799999999999998"/>
  </r>
  <r>
    <x v="1"/>
    <n v="0"/>
    <n v="0"/>
  </r>
  <r>
    <x v="1"/>
    <n v="0.48"/>
    <n v="0.48"/>
  </r>
  <r>
    <x v="1"/>
    <n v="0"/>
    <n v="0"/>
  </r>
  <r>
    <x v="1"/>
    <n v="2.06"/>
    <n v="2.06"/>
  </r>
  <r>
    <x v="1"/>
    <n v="0"/>
    <n v="0"/>
  </r>
  <r>
    <x v="1"/>
    <n v="13.09"/>
    <n v="13.09"/>
  </r>
  <r>
    <x v="1"/>
    <n v="0"/>
    <n v="0"/>
  </r>
  <r>
    <x v="1"/>
    <n v="3.75"/>
    <n v="3.75"/>
  </r>
  <r>
    <x v="1"/>
    <n v="0"/>
    <n v="0"/>
  </r>
  <r>
    <x v="1"/>
    <n v="2.04"/>
    <n v="2.04"/>
  </r>
  <r>
    <x v="1"/>
    <n v="0"/>
    <n v="0"/>
  </r>
  <r>
    <x v="1"/>
    <n v="6.66"/>
    <n v="6.66"/>
  </r>
  <r>
    <x v="1"/>
    <n v="0"/>
    <n v="0"/>
  </r>
  <r>
    <x v="1"/>
    <n v="4.84"/>
    <n v="4.84"/>
  </r>
  <r>
    <x v="1"/>
    <n v="0"/>
    <n v="0"/>
  </r>
  <r>
    <x v="1"/>
    <n v="4.04"/>
    <n v="4.04"/>
  </r>
  <r>
    <x v="1"/>
    <n v="0"/>
    <n v="0"/>
  </r>
  <r>
    <x v="1"/>
    <n v="2.4"/>
    <n v="2.4"/>
  </r>
  <r>
    <x v="1"/>
    <n v="0"/>
    <n v="0"/>
  </r>
  <r>
    <x v="1"/>
    <n v="2.6"/>
    <n v="2.6"/>
  </r>
  <r>
    <x v="1"/>
    <n v="0"/>
    <n v="0"/>
  </r>
  <r>
    <x v="1"/>
    <n v="1.49"/>
    <n v="1.49"/>
  </r>
  <r>
    <x v="1"/>
    <n v="0"/>
    <n v="0"/>
  </r>
  <r>
    <x v="1"/>
    <n v="11.97"/>
    <n v="0"/>
  </r>
  <r>
    <x v="1"/>
    <n v="0"/>
    <n v="0"/>
  </r>
  <r>
    <x v="1"/>
    <n v="1.1200000000000001"/>
    <n v="1.1200000000000001"/>
  </r>
  <r>
    <x v="1"/>
    <n v="0"/>
    <n v="0"/>
  </r>
  <r>
    <x v="1"/>
    <n v="5.76"/>
    <n v="5.76"/>
  </r>
  <r>
    <x v="1"/>
    <n v="0"/>
    <n v="0"/>
  </r>
  <r>
    <x v="1"/>
    <n v="3.16"/>
    <n v="3.16"/>
  </r>
  <r>
    <x v="1"/>
    <n v="0"/>
    <n v="0"/>
  </r>
  <r>
    <x v="1"/>
    <n v="4.68"/>
    <n v="4.68"/>
  </r>
  <r>
    <x v="1"/>
    <n v="0"/>
    <n v="0"/>
  </r>
  <r>
    <x v="1"/>
    <n v="1.76"/>
    <n v="1.76"/>
  </r>
  <r>
    <x v="1"/>
    <n v="0"/>
    <n v="0"/>
  </r>
  <r>
    <x v="1"/>
    <n v="6.16"/>
    <n v="6.16"/>
  </r>
  <r>
    <x v="1"/>
    <n v="0"/>
    <n v="0"/>
  </r>
  <r>
    <x v="1"/>
    <n v="3.68"/>
    <n v="3.68"/>
  </r>
  <r>
    <x v="1"/>
    <n v="0"/>
    <n v="0"/>
  </r>
  <r>
    <x v="1"/>
    <n v="3.13"/>
    <n v="0"/>
  </r>
  <r>
    <x v="1"/>
    <n v="0"/>
    <n v="0"/>
  </r>
  <r>
    <x v="1"/>
    <n v="2.84"/>
    <n v="2.84"/>
  </r>
  <r>
    <x v="1"/>
    <n v="0"/>
    <n v="0"/>
  </r>
  <r>
    <x v="1"/>
    <n v="2.4"/>
    <n v="2.4"/>
  </r>
  <r>
    <x v="1"/>
    <n v="0"/>
    <n v="0"/>
  </r>
  <r>
    <x v="1"/>
    <n v="2.2400000000000002"/>
    <n v="2.2400000000000002"/>
  </r>
  <r>
    <x v="1"/>
    <n v="0"/>
    <n v="0"/>
  </r>
  <r>
    <x v="1"/>
    <n v="5.8"/>
    <n v="5.8"/>
  </r>
  <r>
    <x v="1"/>
    <n v="0"/>
    <n v="0"/>
  </r>
  <r>
    <x v="1"/>
    <n v="2.72"/>
    <n v="2.72"/>
  </r>
  <r>
    <x v="1"/>
    <n v="0"/>
    <n v="0"/>
  </r>
  <r>
    <x v="1"/>
    <n v="3.42"/>
    <n v="3.42"/>
  </r>
  <r>
    <x v="1"/>
    <n v="0"/>
    <n v="0"/>
  </r>
  <r>
    <x v="1"/>
    <n v="4.71"/>
    <n v="4.71"/>
  </r>
  <r>
    <x v="1"/>
    <n v="0"/>
    <n v="0"/>
  </r>
  <r>
    <x v="1"/>
    <n v="0.79"/>
    <n v="0.79"/>
  </r>
  <r>
    <x v="1"/>
    <n v="0"/>
    <n v="0"/>
  </r>
  <r>
    <x v="1"/>
    <n v="2.27"/>
    <n v="2.27"/>
  </r>
  <r>
    <x v="1"/>
    <n v="0"/>
    <n v="0"/>
  </r>
  <r>
    <x v="1"/>
    <n v="11.29"/>
    <n v="0"/>
  </r>
  <r>
    <x v="1"/>
    <n v="0"/>
    <n v="0"/>
  </r>
  <r>
    <x v="1"/>
    <n v="2.65"/>
    <n v="2.65"/>
  </r>
  <r>
    <x v="1"/>
    <n v="0"/>
    <n v="0"/>
  </r>
  <r>
    <x v="1"/>
    <n v="3.65"/>
    <n v="3.65"/>
  </r>
  <r>
    <x v="1"/>
    <n v="0"/>
    <n v="0"/>
  </r>
  <r>
    <x v="1"/>
    <n v="0.41"/>
    <n v="0.41"/>
  </r>
  <r>
    <x v="1"/>
    <n v="0"/>
    <n v="0"/>
  </r>
  <r>
    <x v="1"/>
    <n v="2.8"/>
    <n v="0"/>
  </r>
  <r>
    <x v="1"/>
    <n v="0"/>
    <n v="0"/>
  </r>
  <r>
    <x v="1"/>
    <n v="2.35"/>
    <n v="2.35"/>
  </r>
  <r>
    <x v="1"/>
    <n v="0"/>
    <n v="0"/>
  </r>
  <r>
    <x v="1"/>
    <n v="1.71"/>
    <n v="1.71"/>
  </r>
  <r>
    <x v="1"/>
    <n v="0"/>
    <n v="0"/>
  </r>
  <r>
    <x v="1"/>
    <n v="2.2400000000000002"/>
    <n v="2.2400000000000002"/>
  </r>
  <r>
    <x v="1"/>
    <n v="0"/>
    <n v="0"/>
  </r>
  <r>
    <x v="1"/>
    <n v="6.84"/>
    <n v="6.84"/>
  </r>
  <r>
    <x v="1"/>
    <n v="0"/>
    <n v="0"/>
  </r>
  <r>
    <x v="1"/>
    <n v="1.68"/>
    <n v="1.68"/>
  </r>
  <r>
    <x v="1"/>
    <n v="0"/>
    <n v="0"/>
  </r>
  <r>
    <x v="1"/>
    <n v="6.44"/>
    <n v="6.44"/>
  </r>
  <r>
    <x v="1"/>
    <n v="0"/>
    <n v="0"/>
  </r>
  <r>
    <x v="1"/>
    <n v="5.6"/>
    <n v="5.6"/>
  </r>
  <r>
    <x v="1"/>
    <n v="0"/>
    <n v="0"/>
  </r>
  <r>
    <x v="1"/>
    <n v="1.08"/>
    <n v="1.08"/>
  </r>
  <r>
    <x v="1"/>
    <n v="0"/>
    <n v="0"/>
  </r>
  <r>
    <x v="1"/>
    <n v="1.04"/>
    <n v="1.04"/>
  </r>
  <r>
    <x v="1"/>
    <n v="0"/>
    <n v="0"/>
  </r>
  <r>
    <x v="1"/>
    <n v="1.56"/>
    <n v="1.56"/>
  </r>
  <r>
    <x v="1"/>
    <n v="0"/>
    <n v="0"/>
  </r>
  <r>
    <x v="1"/>
    <n v="4"/>
    <n v="4"/>
  </r>
  <r>
    <x v="1"/>
    <n v="0"/>
    <n v="0"/>
  </r>
  <r>
    <x v="1"/>
    <n v="2.88"/>
    <n v="2.88"/>
  </r>
  <r>
    <x v="1"/>
    <n v="0"/>
    <n v="0"/>
  </r>
  <r>
    <x v="1"/>
    <n v="0.12"/>
    <n v="0"/>
  </r>
  <r>
    <x v="1"/>
    <n v="0"/>
    <n v="0"/>
  </r>
  <r>
    <x v="1"/>
    <n v="0.56000000000000005"/>
    <n v="0"/>
  </r>
  <r>
    <x v="1"/>
    <n v="0"/>
    <n v="0"/>
  </r>
  <r>
    <x v="1"/>
    <n v="0.96"/>
    <n v="0"/>
  </r>
  <r>
    <x v="1"/>
    <n v="0"/>
    <n v="0"/>
  </r>
  <r>
    <x v="1"/>
    <n v="0.64"/>
    <n v="0"/>
  </r>
  <r>
    <x v="1"/>
    <n v="0"/>
    <n v="0"/>
  </r>
  <r>
    <x v="1"/>
    <n v="0.2"/>
    <n v="0"/>
  </r>
  <r>
    <x v="1"/>
    <n v="0"/>
    <n v="0"/>
  </r>
  <r>
    <x v="1"/>
    <n v="0.36"/>
    <n v="0"/>
  </r>
  <r>
    <x v="1"/>
    <n v="0"/>
    <n v="0"/>
  </r>
  <r>
    <x v="1"/>
    <n v="0.2"/>
    <n v="0"/>
  </r>
  <r>
    <x v="1"/>
    <n v="0"/>
    <n v="0"/>
  </r>
  <r>
    <x v="1"/>
    <n v="2.12"/>
    <n v="0"/>
  </r>
  <r>
    <x v="1"/>
    <n v="0"/>
    <n v="0"/>
  </r>
  <r>
    <x v="1"/>
    <n v="3.88"/>
    <n v="3.88"/>
  </r>
  <r>
    <x v="1"/>
    <n v="0"/>
    <n v="0"/>
  </r>
  <r>
    <x v="1"/>
    <n v="2.04"/>
    <n v="2.04"/>
  </r>
  <r>
    <x v="1"/>
    <n v="0"/>
    <n v="0"/>
  </r>
  <r>
    <x v="1"/>
    <n v="2"/>
    <n v="0"/>
  </r>
  <r>
    <x v="1"/>
    <n v="0"/>
    <n v="0"/>
  </r>
  <r>
    <x v="1"/>
    <n v="4.3600000000000003"/>
    <n v="4.3600000000000003"/>
  </r>
  <r>
    <x v="1"/>
    <n v="0"/>
    <n v="0"/>
  </r>
  <r>
    <x v="1"/>
    <n v="5.16"/>
    <n v="5.16"/>
  </r>
  <r>
    <x v="1"/>
    <n v="0"/>
    <n v="0"/>
  </r>
  <r>
    <x v="1"/>
    <n v="12.33"/>
    <n v="12.33"/>
  </r>
  <r>
    <x v="1"/>
    <n v="0"/>
    <n v="0"/>
  </r>
  <r>
    <x v="1"/>
    <n v="1.4"/>
    <n v="1.4"/>
  </r>
  <r>
    <x v="1"/>
    <n v="0"/>
    <n v="0"/>
  </r>
  <r>
    <x v="1"/>
    <n v="2.04"/>
    <n v="2.04"/>
  </r>
  <r>
    <x v="1"/>
    <n v="0"/>
    <n v="0"/>
  </r>
  <r>
    <x v="1"/>
    <n v="0.84"/>
    <n v="0.84"/>
  </r>
  <r>
    <x v="1"/>
    <n v="0"/>
    <n v="0"/>
  </r>
  <r>
    <x v="1"/>
    <n v="2.84"/>
    <n v="2.84"/>
  </r>
  <r>
    <x v="1"/>
    <n v="0"/>
    <n v="0"/>
  </r>
  <r>
    <x v="1"/>
    <n v="21.67"/>
    <n v="21.67"/>
  </r>
  <r>
    <x v="1"/>
    <n v="0"/>
    <n v="0"/>
  </r>
  <r>
    <x v="1"/>
    <n v="5.28"/>
    <n v="5.28"/>
  </r>
  <r>
    <x v="1"/>
    <n v="0"/>
    <n v="0"/>
  </r>
  <r>
    <x v="1"/>
    <n v="9.7799999999999994"/>
    <n v="9.7799999999999994"/>
  </r>
  <r>
    <x v="1"/>
    <n v="0"/>
    <n v="0"/>
  </r>
  <r>
    <x v="1"/>
    <n v="1.05"/>
    <n v="0"/>
  </r>
  <r>
    <x v="1"/>
    <n v="0"/>
    <n v="0"/>
  </r>
  <r>
    <x v="1"/>
    <n v="1.89"/>
    <n v="0"/>
  </r>
  <r>
    <x v="1"/>
    <n v="0"/>
    <n v="0"/>
  </r>
  <r>
    <x v="1"/>
    <n v="4.12"/>
    <n v="4.12"/>
  </r>
  <r>
    <x v="1"/>
    <n v="0"/>
    <n v="0"/>
  </r>
  <r>
    <x v="1"/>
    <n v="2.16"/>
    <n v="2.16"/>
  </r>
  <r>
    <x v="1"/>
    <n v="0"/>
    <n v="0"/>
  </r>
  <r>
    <x v="1"/>
    <n v="4.13"/>
    <n v="4.13"/>
  </r>
  <r>
    <x v="1"/>
    <n v="0"/>
    <n v="0"/>
  </r>
  <r>
    <x v="1"/>
    <n v="0.67"/>
    <n v="0.67"/>
  </r>
  <r>
    <x v="1"/>
    <n v="0"/>
    <n v="0"/>
  </r>
  <r>
    <x v="1"/>
    <n v="3.83"/>
    <n v="3.83"/>
  </r>
  <r>
    <x v="1"/>
    <n v="0"/>
    <n v="0"/>
  </r>
  <r>
    <x v="1"/>
    <n v="1.31"/>
    <n v="1.31"/>
  </r>
  <r>
    <x v="1"/>
    <n v="0"/>
    <n v="0"/>
  </r>
  <r>
    <x v="1"/>
    <n v="8.92"/>
    <n v="8.92"/>
  </r>
  <r>
    <x v="1"/>
    <n v="0"/>
    <n v="0"/>
  </r>
  <r>
    <x v="1"/>
    <n v="5.75"/>
    <n v="0"/>
  </r>
  <r>
    <x v="1"/>
    <n v="0"/>
    <n v="0"/>
  </r>
  <r>
    <x v="1"/>
    <n v="17.420000000000002"/>
    <n v="0"/>
  </r>
  <r>
    <x v="1"/>
    <n v="0"/>
    <n v="0"/>
  </r>
  <r>
    <x v="1"/>
    <n v="8.16"/>
    <n v="8.16"/>
  </r>
  <r>
    <x v="1"/>
    <n v="0"/>
    <n v="0"/>
  </r>
  <r>
    <x v="1"/>
    <n v="3.4"/>
    <n v="3.4"/>
  </r>
  <r>
    <x v="1"/>
    <n v="0"/>
    <n v="0"/>
  </r>
  <r>
    <x v="1"/>
    <n v="8.92"/>
    <n v="8.92"/>
  </r>
  <r>
    <x v="1"/>
    <n v="0"/>
    <n v="0"/>
  </r>
  <r>
    <x v="1"/>
    <n v="16.16"/>
    <n v="16.16"/>
  </r>
  <r>
    <x v="1"/>
    <n v="0"/>
    <n v="0"/>
  </r>
  <r>
    <x v="1"/>
    <n v="9.9499999999999993"/>
    <n v="9.9499999999999993"/>
  </r>
  <r>
    <x v="1"/>
    <n v="0"/>
    <n v="0"/>
  </r>
  <r>
    <x v="1"/>
    <n v="11.16"/>
    <n v="11.16"/>
  </r>
  <r>
    <x v="1"/>
    <n v="0"/>
    <n v="0"/>
  </r>
  <r>
    <x v="1"/>
    <n v="7.08"/>
    <n v="7.08"/>
  </r>
  <r>
    <x v="1"/>
    <n v="0"/>
    <n v="0"/>
  </r>
  <r>
    <x v="1"/>
    <n v="5.56"/>
    <n v="5.56"/>
  </r>
  <r>
    <x v="2"/>
    <n v="0"/>
    <n v="0"/>
  </r>
  <r>
    <x v="2"/>
    <n v="7.08"/>
    <n v="7.08"/>
  </r>
  <r>
    <x v="2"/>
    <n v="0"/>
    <n v="0"/>
  </r>
  <r>
    <x v="2"/>
    <n v="4.08"/>
    <n v="4.08"/>
  </r>
  <r>
    <x v="2"/>
    <n v="0"/>
    <n v="0"/>
  </r>
  <r>
    <x v="2"/>
    <n v="1.1200000000000001"/>
    <n v="1.1200000000000001"/>
  </r>
  <r>
    <x v="2"/>
    <n v="0"/>
    <n v="0"/>
  </r>
  <r>
    <x v="2"/>
    <n v="1.52"/>
    <n v="1.52"/>
  </r>
  <r>
    <x v="2"/>
    <n v="0"/>
    <n v="0"/>
  </r>
  <r>
    <x v="2"/>
    <n v="4.12"/>
    <n v="4.12"/>
  </r>
  <r>
    <x v="2"/>
    <n v="0"/>
    <n v="0"/>
  </r>
  <r>
    <x v="2"/>
    <n v="1.32"/>
    <n v="1.32"/>
  </r>
  <r>
    <x v="2"/>
    <n v="0"/>
    <n v="0"/>
  </r>
  <r>
    <x v="2"/>
    <n v="2.4"/>
    <n v="2.4"/>
  </r>
  <r>
    <x v="2"/>
    <n v="0"/>
    <n v="0"/>
  </r>
  <r>
    <x v="2"/>
    <n v="4.68"/>
    <n v="4.68"/>
  </r>
  <r>
    <x v="2"/>
    <n v="0"/>
    <n v="0"/>
  </r>
  <r>
    <x v="2"/>
    <n v="0.96"/>
    <n v="0.96"/>
  </r>
  <r>
    <x v="2"/>
    <n v="0"/>
    <n v="0"/>
  </r>
  <r>
    <x v="2"/>
    <n v="3.84"/>
    <n v="3.84"/>
  </r>
  <r>
    <x v="2"/>
    <n v="0"/>
    <n v="0"/>
  </r>
  <r>
    <x v="2"/>
    <n v="12.28"/>
    <n v="12.28"/>
  </r>
  <r>
    <x v="2"/>
    <n v="0"/>
    <n v="0"/>
  </r>
  <r>
    <x v="2"/>
    <n v="3.68"/>
    <n v="3.68"/>
  </r>
  <r>
    <x v="2"/>
    <n v="0"/>
    <n v="0"/>
  </r>
  <r>
    <x v="2"/>
    <n v="7.64"/>
    <n v="7.64"/>
  </r>
  <r>
    <x v="2"/>
    <n v="0"/>
    <n v="0"/>
  </r>
  <r>
    <x v="2"/>
    <n v="3.88"/>
    <n v="3.88"/>
  </r>
  <r>
    <x v="2"/>
    <n v="0"/>
    <n v="0"/>
  </r>
  <r>
    <x v="2"/>
    <n v="0.84"/>
    <n v="0.84"/>
  </r>
  <r>
    <x v="2"/>
    <n v="0"/>
    <n v="0"/>
  </r>
  <r>
    <x v="2"/>
    <n v="0.44"/>
    <n v="0.44"/>
  </r>
  <r>
    <x v="2"/>
    <n v="0"/>
    <n v="0"/>
  </r>
  <r>
    <x v="2"/>
    <n v="3.72"/>
    <n v="3.72"/>
  </r>
  <r>
    <x v="2"/>
    <n v="0"/>
    <n v="0"/>
  </r>
  <r>
    <x v="2"/>
    <n v="2.54"/>
    <n v="2.54"/>
  </r>
  <r>
    <x v="2"/>
    <n v="0"/>
    <n v="0"/>
  </r>
  <r>
    <x v="2"/>
    <n v="2.08"/>
    <n v="2.08"/>
  </r>
  <r>
    <x v="2"/>
    <n v="0"/>
    <n v="0"/>
  </r>
  <r>
    <x v="2"/>
    <n v="2.76"/>
    <n v="2.76"/>
  </r>
  <r>
    <x v="2"/>
    <n v="0"/>
    <n v="0"/>
  </r>
  <r>
    <x v="2"/>
    <n v="2.88"/>
    <n v="2.88"/>
  </r>
  <r>
    <x v="2"/>
    <n v="0"/>
    <n v="0"/>
  </r>
  <r>
    <x v="2"/>
    <n v="6.76"/>
    <n v="6.76"/>
  </r>
  <r>
    <x v="2"/>
    <n v="0"/>
    <n v="0"/>
  </r>
  <r>
    <x v="2"/>
    <n v="4.16"/>
    <n v="4.16"/>
  </r>
  <r>
    <x v="2"/>
    <n v="0"/>
    <n v="0"/>
  </r>
  <r>
    <x v="2"/>
    <n v="4.4000000000000004"/>
    <n v="4.4000000000000004"/>
  </r>
  <r>
    <x v="2"/>
    <n v="0"/>
    <n v="0"/>
  </r>
  <r>
    <x v="2"/>
    <n v="2.52"/>
    <n v="2.52"/>
  </r>
  <r>
    <x v="2"/>
    <n v="0"/>
    <n v="0"/>
  </r>
  <r>
    <x v="2"/>
    <n v="0.2"/>
    <n v="0"/>
  </r>
  <r>
    <x v="2"/>
    <n v="0"/>
    <n v="0"/>
  </r>
  <r>
    <x v="2"/>
    <n v="3.16"/>
    <n v="0"/>
  </r>
  <r>
    <x v="2"/>
    <n v="0"/>
    <n v="0"/>
  </r>
  <r>
    <x v="2"/>
    <n v="0.2"/>
    <n v="0"/>
  </r>
  <r>
    <x v="2"/>
    <n v="0"/>
    <n v="0"/>
  </r>
  <r>
    <x v="2"/>
    <n v="1.04"/>
    <n v="0"/>
  </r>
  <r>
    <x v="2"/>
    <n v="0"/>
    <n v="0"/>
  </r>
  <r>
    <x v="2"/>
    <n v="2.5299999999999998"/>
    <n v="2.5299999999999998"/>
  </r>
  <r>
    <x v="2"/>
    <n v="0"/>
    <n v="0"/>
  </r>
  <r>
    <x v="2"/>
    <n v="8.8800000000000008"/>
    <n v="0"/>
  </r>
  <r>
    <x v="2"/>
    <n v="0"/>
    <n v="0"/>
  </r>
  <r>
    <x v="2"/>
    <n v="0.64"/>
    <n v="0"/>
  </r>
  <r>
    <x v="2"/>
    <n v="0"/>
    <n v="0"/>
  </r>
  <r>
    <x v="2"/>
    <n v="0.36"/>
    <n v="0"/>
  </r>
  <r>
    <x v="2"/>
    <n v="0"/>
    <n v="0"/>
  </r>
  <r>
    <x v="2"/>
    <n v="3.16"/>
    <n v="0"/>
  </r>
  <r>
    <x v="2"/>
    <n v="0"/>
    <n v="0"/>
  </r>
  <r>
    <x v="2"/>
    <n v="1.1100000000000001"/>
    <n v="1.1100000000000001"/>
  </r>
  <r>
    <x v="2"/>
    <n v="0"/>
    <n v="0"/>
  </r>
  <r>
    <x v="2"/>
    <n v="3.4"/>
    <n v="3.4"/>
  </r>
  <r>
    <x v="2"/>
    <n v="0"/>
    <n v="0"/>
  </r>
  <r>
    <x v="2"/>
    <n v="1.6"/>
    <n v="1.6"/>
  </r>
  <r>
    <x v="2"/>
    <n v="0"/>
    <n v="0"/>
  </r>
  <r>
    <x v="2"/>
    <n v="0.64"/>
    <n v="0.64"/>
  </r>
  <r>
    <x v="2"/>
    <n v="0"/>
    <n v="0"/>
  </r>
  <r>
    <x v="2"/>
    <n v="0.84"/>
    <n v="0.84"/>
  </r>
  <r>
    <x v="2"/>
    <n v="0"/>
    <n v="0"/>
  </r>
  <r>
    <x v="2"/>
    <n v="6.47"/>
    <n v="6.47"/>
  </r>
  <r>
    <x v="2"/>
    <n v="0"/>
    <n v="0"/>
  </r>
  <r>
    <x v="2"/>
    <n v="0.72"/>
    <n v="0.72"/>
  </r>
  <r>
    <x v="2"/>
    <n v="0"/>
    <n v="0"/>
  </r>
  <r>
    <x v="2"/>
    <n v="14.88"/>
    <n v="14.88"/>
  </r>
  <r>
    <x v="2"/>
    <n v="0"/>
    <n v="0"/>
  </r>
  <r>
    <x v="2"/>
    <n v="11.08"/>
    <n v="11.08"/>
  </r>
  <r>
    <x v="2"/>
    <n v="0"/>
    <n v="0"/>
  </r>
  <r>
    <x v="2"/>
    <n v="0.71"/>
    <n v="0.71"/>
  </r>
  <r>
    <x v="2"/>
    <n v="0"/>
    <n v="0"/>
  </r>
  <r>
    <x v="2"/>
    <n v="10.08"/>
    <n v="10.08"/>
  </r>
  <r>
    <x v="2"/>
    <n v="0"/>
    <n v="0"/>
  </r>
  <r>
    <x v="2"/>
    <n v="2.2400000000000002"/>
    <n v="2.2400000000000002"/>
  </r>
  <r>
    <x v="2"/>
    <n v="0"/>
    <n v="0"/>
  </r>
  <r>
    <x v="2"/>
    <n v="0.76"/>
    <n v="0.76"/>
  </r>
  <r>
    <x v="2"/>
    <n v="0"/>
    <n v="0"/>
  </r>
  <r>
    <x v="2"/>
    <n v="6.02"/>
    <n v="6.02"/>
  </r>
  <r>
    <x v="2"/>
    <n v="0"/>
    <n v="0"/>
  </r>
  <r>
    <x v="2"/>
    <n v="1.36"/>
    <n v="1.36"/>
  </r>
  <r>
    <x v="2"/>
    <n v="0"/>
    <n v="0"/>
  </r>
  <r>
    <x v="2"/>
    <n v="5.12"/>
    <n v="5.12"/>
  </r>
  <r>
    <x v="2"/>
    <n v="0"/>
    <n v="0"/>
  </r>
  <r>
    <x v="2"/>
    <n v="3"/>
    <n v="3"/>
  </r>
  <r>
    <x v="2"/>
    <n v="0"/>
    <n v="0"/>
  </r>
  <r>
    <x v="2"/>
    <n v="3.76"/>
    <n v="3.76"/>
  </r>
  <r>
    <x v="2"/>
    <n v="0"/>
    <n v="0"/>
  </r>
  <r>
    <x v="2"/>
    <n v="13.25"/>
    <n v="0"/>
  </r>
  <r>
    <x v="2"/>
    <n v="0"/>
    <n v="0"/>
  </r>
  <r>
    <x v="2"/>
    <n v="0.84"/>
    <n v="0.84"/>
  </r>
  <r>
    <x v="2"/>
    <n v="0"/>
    <n v="0"/>
  </r>
  <r>
    <x v="2"/>
    <n v="14.48"/>
    <n v="14.48"/>
  </r>
  <r>
    <x v="2"/>
    <n v="0"/>
    <n v="0"/>
  </r>
  <r>
    <x v="2"/>
    <n v="1.72"/>
    <n v="1.72"/>
  </r>
  <r>
    <x v="2"/>
    <n v="0"/>
    <n v="0"/>
  </r>
  <r>
    <x v="2"/>
    <n v="1.96"/>
    <n v="1.96"/>
  </r>
  <r>
    <x v="2"/>
    <n v="0"/>
    <n v="0"/>
  </r>
  <r>
    <x v="2"/>
    <n v="2.16"/>
    <n v="2.16"/>
  </r>
  <r>
    <x v="2"/>
    <n v="0"/>
    <n v="0"/>
  </r>
  <r>
    <x v="2"/>
    <n v="0.44"/>
    <n v="0.44"/>
  </r>
  <r>
    <x v="2"/>
    <n v="0"/>
    <n v="0"/>
  </r>
  <r>
    <x v="2"/>
    <n v="0.72"/>
    <n v="0.72"/>
  </r>
  <r>
    <x v="2"/>
    <n v="0"/>
    <n v="0"/>
  </r>
  <r>
    <x v="2"/>
    <n v="18.16"/>
    <n v="18.16"/>
  </r>
  <r>
    <x v="2"/>
    <n v="0"/>
    <n v="0"/>
  </r>
  <r>
    <x v="2"/>
    <n v="7.24"/>
    <n v="7.24"/>
  </r>
  <r>
    <x v="2"/>
    <n v="0"/>
    <n v="0"/>
  </r>
  <r>
    <x v="2"/>
    <n v="16.28"/>
    <n v="16.28"/>
  </r>
  <r>
    <x v="2"/>
    <n v="0"/>
    <n v="0"/>
  </r>
  <r>
    <x v="2"/>
    <n v="10.49"/>
    <n v="10.49"/>
  </r>
  <r>
    <x v="2"/>
    <n v="0"/>
    <n v="0"/>
  </r>
  <r>
    <x v="2"/>
    <n v="22.57"/>
    <n v="22.57"/>
  </r>
  <r>
    <x v="2"/>
    <n v="0"/>
    <n v="0"/>
  </r>
  <r>
    <x v="2"/>
    <n v="8.7899999999999991"/>
    <n v="8.7899999999999991"/>
  </r>
  <r>
    <x v="2"/>
    <n v="0"/>
    <n v="0"/>
  </r>
  <r>
    <x v="2"/>
    <n v="5.09"/>
    <n v="5.09"/>
  </r>
  <r>
    <x v="2"/>
    <n v="0"/>
    <n v="0"/>
  </r>
  <r>
    <x v="2"/>
    <n v="13.01"/>
    <n v="13.01"/>
  </r>
  <r>
    <x v="2"/>
    <n v="0"/>
    <n v="0"/>
  </r>
  <r>
    <x v="2"/>
    <n v="5.55"/>
    <n v="5.55"/>
  </r>
  <r>
    <x v="2"/>
    <n v="0"/>
    <n v="0"/>
  </r>
  <r>
    <x v="2"/>
    <n v="1.02"/>
    <n v="1.02"/>
  </r>
  <r>
    <x v="2"/>
    <n v="0"/>
    <n v="0"/>
  </r>
  <r>
    <x v="2"/>
    <n v="0.52"/>
    <n v="0.52"/>
  </r>
  <r>
    <x v="2"/>
    <n v="0"/>
    <n v="0"/>
  </r>
  <r>
    <x v="2"/>
    <n v="9.68"/>
    <n v="9.68"/>
  </r>
  <r>
    <x v="2"/>
    <n v="0"/>
    <n v="0"/>
  </r>
  <r>
    <x v="2"/>
    <n v="10.56"/>
    <n v="10.56"/>
  </r>
  <r>
    <x v="2"/>
    <n v="0"/>
    <n v="0"/>
  </r>
  <r>
    <x v="2"/>
    <n v="16.78"/>
    <n v="16.78"/>
  </r>
  <r>
    <x v="2"/>
    <n v="0"/>
    <n v="0"/>
  </r>
  <r>
    <x v="2"/>
    <n v="4.92"/>
    <n v="0"/>
  </r>
  <r>
    <x v="2"/>
    <n v="0"/>
    <n v="0"/>
  </r>
  <r>
    <x v="2"/>
    <n v="4.3499999999999996"/>
    <n v="4.3499999999999996"/>
  </r>
  <r>
    <x v="2"/>
    <n v="0"/>
    <n v="0"/>
  </r>
  <r>
    <x v="2"/>
    <n v="3.49"/>
    <n v="3.49"/>
  </r>
  <r>
    <x v="2"/>
    <n v="0"/>
    <n v="0"/>
  </r>
  <r>
    <x v="2"/>
    <n v="2.82"/>
    <n v="2.82"/>
  </r>
  <r>
    <x v="2"/>
    <n v="0"/>
    <n v="0"/>
  </r>
  <r>
    <x v="2"/>
    <n v="2.36"/>
    <n v="2.36"/>
  </r>
  <r>
    <x v="2"/>
    <n v="0"/>
    <n v="0"/>
  </r>
  <r>
    <x v="2"/>
    <n v="1.76"/>
    <n v="1.76"/>
  </r>
  <r>
    <x v="2"/>
    <n v="0"/>
    <n v="0"/>
  </r>
  <r>
    <x v="2"/>
    <n v="1.48"/>
    <n v="1.48"/>
  </r>
  <r>
    <x v="2"/>
    <n v="0"/>
    <n v="0"/>
  </r>
  <r>
    <x v="2"/>
    <n v="1.1599999999999999"/>
    <n v="1.1599999999999999"/>
  </r>
  <r>
    <x v="2"/>
    <n v="0"/>
    <n v="0"/>
  </r>
  <r>
    <x v="2"/>
    <n v="16.12"/>
    <n v="16.12"/>
  </r>
  <r>
    <x v="2"/>
    <n v="0"/>
    <n v="0"/>
  </r>
  <r>
    <x v="2"/>
    <n v="1.24"/>
    <n v="1.24"/>
  </r>
  <r>
    <x v="2"/>
    <n v="0"/>
    <n v="0"/>
  </r>
  <r>
    <x v="2"/>
    <n v="0.84"/>
    <n v="0.84"/>
  </r>
  <r>
    <x v="2"/>
    <n v="0"/>
    <n v="0"/>
  </r>
  <r>
    <x v="2"/>
    <n v="1.2"/>
    <n v="1.2"/>
  </r>
  <r>
    <x v="2"/>
    <n v="0"/>
    <n v="0"/>
  </r>
  <r>
    <x v="2"/>
    <n v="0.76"/>
    <n v="0.76"/>
  </r>
  <r>
    <x v="2"/>
    <n v="0"/>
    <n v="0"/>
  </r>
  <r>
    <x v="2"/>
    <n v="0.36"/>
    <n v="0.36"/>
  </r>
  <r>
    <x v="2"/>
    <n v="0"/>
    <n v="0"/>
  </r>
  <r>
    <x v="2"/>
    <n v="0.32"/>
    <n v="0.32"/>
  </r>
  <r>
    <x v="2"/>
    <n v="0"/>
    <n v="0"/>
  </r>
  <r>
    <x v="2"/>
    <n v="2.2400000000000002"/>
    <n v="2.2400000000000002"/>
  </r>
  <r>
    <x v="2"/>
    <n v="0"/>
    <n v="0"/>
  </r>
  <r>
    <x v="2"/>
    <n v="8.1199999999999992"/>
    <n v="8.1199999999999992"/>
  </r>
  <r>
    <x v="2"/>
    <n v="0"/>
    <n v="0"/>
  </r>
  <r>
    <x v="2"/>
    <n v="1.28"/>
    <n v="1.28"/>
  </r>
  <r>
    <x v="2"/>
    <n v="0"/>
    <n v="0"/>
  </r>
  <r>
    <x v="2"/>
    <n v="11.12"/>
    <n v="11.12"/>
  </r>
  <r>
    <x v="2"/>
    <n v="0"/>
    <n v="0"/>
  </r>
  <r>
    <x v="2"/>
    <n v="8.76"/>
    <n v="8.76"/>
  </r>
  <r>
    <x v="2"/>
    <n v="0"/>
    <n v="0"/>
  </r>
  <r>
    <x v="2"/>
    <n v="5.63"/>
    <n v="5.63"/>
  </r>
  <r>
    <x v="2"/>
    <n v="0"/>
    <n v="0"/>
  </r>
  <r>
    <x v="2"/>
    <n v="3.92"/>
    <n v="3.92"/>
  </r>
  <r>
    <x v="2"/>
    <n v="0"/>
    <n v="0"/>
  </r>
  <r>
    <x v="2"/>
    <n v="3.88"/>
    <n v="3.88"/>
  </r>
  <r>
    <x v="3"/>
    <n v="0"/>
    <n v="0"/>
  </r>
  <r>
    <x v="3"/>
    <n v="4.5199999999999996"/>
    <n v="4.5199999999999996"/>
  </r>
  <r>
    <x v="3"/>
    <n v="6.32"/>
    <n v="0"/>
  </r>
  <r>
    <x v="3"/>
    <n v="6.32"/>
    <n v="6.32"/>
  </r>
  <r>
    <x v="3"/>
    <n v="0"/>
    <n v="0"/>
  </r>
  <r>
    <x v="3"/>
    <n v="2.17"/>
    <n v="2.17"/>
  </r>
  <r>
    <x v="3"/>
    <n v="0"/>
    <n v="0"/>
  </r>
  <r>
    <x v="3"/>
    <n v="8.4"/>
    <n v="8.4"/>
  </r>
  <r>
    <x v="3"/>
    <n v="0"/>
    <n v="0"/>
  </r>
  <r>
    <x v="3"/>
    <n v="19.32"/>
    <n v="19.32"/>
  </r>
  <r>
    <x v="3"/>
    <n v="0"/>
    <n v="0"/>
  </r>
  <r>
    <x v="3"/>
    <n v="1.1200000000000001"/>
    <n v="1.1200000000000001"/>
  </r>
  <r>
    <x v="3"/>
    <n v="0"/>
    <n v="0"/>
  </r>
  <r>
    <x v="3"/>
    <n v="3.28"/>
    <n v="3.28"/>
  </r>
  <r>
    <x v="3"/>
    <n v="0"/>
    <n v="0"/>
  </r>
  <r>
    <x v="3"/>
    <n v="6.18"/>
    <n v="6.18"/>
  </r>
  <r>
    <x v="3"/>
    <n v="0"/>
    <n v="0"/>
  </r>
  <r>
    <x v="3"/>
    <n v="0.56000000000000005"/>
    <n v="0.56000000000000005"/>
  </r>
  <r>
    <x v="3"/>
    <n v="0"/>
    <n v="0"/>
  </r>
  <r>
    <x v="3"/>
    <n v="0.27"/>
    <n v="0.27"/>
  </r>
  <r>
    <x v="3"/>
    <n v="0"/>
    <n v="0"/>
  </r>
  <r>
    <x v="3"/>
    <n v="8.1199999999999992"/>
    <n v="8.1199999999999992"/>
  </r>
  <r>
    <x v="3"/>
    <n v="0"/>
    <n v="0"/>
  </r>
  <r>
    <x v="3"/>
    <n v="4.24"/>
    <n v="4.24"/>
  </r>
  <r>
    <x v="3"/>
    <n v="0"/>
    <n v="0"/>
  </r>
  <r>
    <x v="3"/>
    <n v="4.6399999999999997"/>
    <n v="4.6399999999999997"/>
  </r>
  <r>
    <x v="3"/>
    <n v="0"/>
    <n v="0"/>
  </r>
  <r>
    <x v="3"/>
    <n v="5.32"/>
    <n v="5.32"/>
  </r>
  <r>
    <x v="3"/>
    <n v="0"/>
    <n v="0"/>
  </r>
  <r>
    <x v="3"/>
    <n v="3.5"/>
    <n v="3.5"/>
  </r>
  <r>
    <x v="3"/>
    <n v="0"/>
    <n v="0"/>
  </r>
  <r>
    <x v="3"/>
    <n v="0.52"/>
    <n v="0.52"/>
  </r>
  <r>
    <x v="3"/>
    <n v="0"/>
    <n v="0"/>
  </r>
  <r>
    <x v="3"/>
    <n v="0.8"/>
    <n v="0.8"/>
  </r>
  <r>
    <x v="3"/>
    <n v="0"/>
    <n v="0"/>
  </r>
  <r>
    <x v="3"/>
    <n v="1.1599999999999999"/>
    <n v="1.1599999999999999"/>
  </r>
  <r>
    <x v="3"/>
    <n v="0"/>
    <n v="0"/>
  </r>
  <r>
    <x v="3"/>
    <n v="5.88"/>
    <n v="5.88"/>
  </r>
  <r>
    <x v="3"/>
    <n v="0"/>
    <n v="0"/>
  </r>
  <r>
    <x v="3"/>
    <n v="2.56"/>
    <n v="2.56"/>
  </r>
  <r>
    <x v="3"/>
    <n v="0"/>
    <n v="0"/>
  </r>
  <r>
    <x v="3"/>
    <n v="3.56"/>
    <n v="3.56"/>
  </r>
  <r>
    <x v="3"/>
    <n v="0"/>
    <n v="0"/>
  </r>
  <r>
    <x v="3"/>
    <n v="0.44"/>
    <n v="0.44"/>
  </r>
  <r>
    <x v="3"/>
    <n v="0"/>
    <n v="0"/>
  </r>
  <r>
    <x v="3"/>
    <n v="4.5599999999999996"/>
    <n v="4.5599999999999996"/>
  </r>
  <r>
    <x v="3"/>
    <n v="0"/>
    <n v="0"/>
  </r>
  <r>
    <x v="3"/>
    <n v="3"/>
    <n v="3"/>
  </r>
  <r>
    <x v="3"/>
    <n v="0"/>
    <n v="0"/>
  </r>
  <r>
    <x v="3"/>
    <n v="0.84"/>
    <n v="0.84"/>
  </r>
  <r>
    <x v="3"/>
    <n v="0"/>
    <n v="0"/>
  </r>
  <r>
    <x v="3"/>
    <n v="0.76"/>
    <n v="0.76"/>
  </r>
  <r>
    <x v="3"/>
    <n v="0"/>
    <n v="0"/>
  </r>
  <r>
    <x v="3"/>
    <n v="0.8"/>
    <n v="0.8"/>
  </r>
  <r>
    <x v="3"/>
    <n v="0"/>
    <n v="0"/>
  </r>
  <r>
    <x v="3"/>
    <n v="3.84"/>
    <n v="3.84"/>
  </r>
  <r>
    <x v="3"/>
    <n v="0"/>
    <n v="0"/>
  </r>
  <r>
    <x v="3"/>
    <n v="2.96"/>
    <n v="2.96"/>
  </r>
  <r>
    <x v="3"/>
    <n v="0"/>
    <n v="0"/>
  </r>
  <r>
    <x v="3"/>
    <n v="5.04"/>
    <n v="5.04"/>
  </r>
  <r>
    <x v="3"/>
    <n v="0"/>
    <n v="0"/>
  </r>
  <r>
    <x v="3"/>
    <n v="4.6399999999999997"/>
    <n v="4.6399999999999997"/>
  </r>
  <r>
    <x v="3"/>
    <n v="0"/>
    <n v="0"/>
  </r>
  <r>
    <x v="3"/>
    <n v="1.72"/>
    <n v="1.72"/>
  </r>
  <r>
    <x v="3"/>
    <n v="0"/>
    <n v="0"/>
  </r>
  <r>
    <x v="3"/>
    <n v="2.36"/>
    <n v="2.36"/>
  </r>
  <r>
    <x v="3"/>
    <n v="0"/>
    <n v="0"/>
  </r>
  <r>
    <x v="3"/>
    <n v="0.44"/>
    <n v="0.44"/>
  </r>
  <r>
    <x v="3"/>
    <n v="0"/>
    <n v="0"/>
  </r>
  <r>
    <x v="3"/>
    <n v="2.48"/>
    <n v="2.48"/>
  </r>
  <r>
    <x v="3"/>
    <n v="0"/>
    <n v="0"/>
  </r>
  <r>
    <x v="3"/>
    <n v="0.36"/>
    <n v="0.36"/>
  </r>
  <r>
    <x v="3"/>
    <n v="0"/>
    <n v="0"/>
  </r>
  <r>
    <x v="3"/>
    <n v="1.52"/>
    <n v="1.52"/>
  </r>
  <r>
    <x v="3"/>
    <n v="0"/>
    <n v="0"/>
  </r>
  <r>
    <x v="3"/>
    <n v="0.26"/>
    <n v="0.26"/>
  </r>
  <r>
    <x v="3"/>
    <n v="0"/>
    <n v="0"/>
  </r>
  <r>
    <x v="3"/>
    <n v="3.5"/>
    <n v="3.5"/>
  </r>
  <r>
    <x v="3"/>
    <n v="0"/>
    <n v="0"/>
  </r>
  <r>
    <x v="3"/>
    <n v="3.83"/>
    <n v="3.83"/>
  </r>
  <r>
    <x v="3"/>
    <n v="0"/>
    <n v="0"/>
  </r>
  <r>
    <x v="3"/>
    <n v="2.6"/>
    <n v="2.6"/>
  </r>
  <r>
    <x v="3"/>
    <n v="0"/>
    <n v="0"/>
  </r>
  <r>
    <x v="3"/>
    <n v="3.91"/>
    <n v="3.91"/>
  </r>
  <r>
    <x v="3"/>
    <n v="0"/>
    <n v="0"/>
  </r>
  <r>
    <x v="3"/>
    <n v="1.81"/>
    <n v="1.81"/>
  </r>
  <r>
    <x v="3"/>
    <n v="0"/>
    <n v="0"/>
  </r>
  <r>
    <x v="3"/>
    <n v="3.02"/>
    <n v="3.02"/>
  </r>
  <r>
    <x v="3"/>
    <n v="0"/>
    <n v="0"/>
  </r>
  <r>
    <x v="3"/>
    <n v="4.5199999999999996"/>
    <n v="4.5199999999999996"/>
  </r>
  <r>
    <x v="3"/>
    <n v="0"/>
    <n v="0"/>
  </r>
  <r>
    <x v="3"/>
    <n v="5.27"/>
    <n v="5.27"/>
  </r>
  <r>
    <x v="3"/>
    <n v="0"/>
    <n v="0"/>
  </r>
  <r>
    <x v="3"/>
    <n v="1.89"/>
    <n v="1.89"/>
  </r>
  <r>
    <x v="3"/>
    <n v="0"/>
    <n v="0"/>
  </r>
  <r>
    <x v="3"/>
    <n v="1.53"/>
    <n v="1.53"/>
  </r>
  <r>
    <x v="3"/>
    <n v="0"/>
    <n v="0"/>
  </r>
  <r>
    <x v="3"/>
    <n v="4.51"/>
    <n v="4.51"/>
  </r>
  <r>
    <x v="3"/>
    <n v="0"/>
    <n v="0"/>
  </r>
  <r>
    <x v="3"/>
    <n v="2"/>
    <n v="2"/>
  </r>
  <r>
    <x v="3"/>
    <n v="0"/>
    <n v="0"/>
  </r>
  <r>
    <x v="3"/>
    <n v="1.94"/>
    <n v="1.94"/>
  </r>
  <r>
    <x v="3"/>
    <n v="0"/>
    <n v="0"/>
  </r>
  <r>
    <x v="3"/>
    <n v="2.04"/>
    <n v="2.04"/>
  </r>
  <r>
    <x v="3"/>
    <n v="0"/>
    <n v="0"/>
  </r>
  <r>
    <x v="3"/>
    <n v="0.2"/>
    <n v="0.2"/>
  </r>
  <r>
    <x v="3"/>
    <n v="0"/>
    <n v="0"/>
  </r>
  <r>
    <x v="3"/>
    <n v="2.2799999999999998"/>
    <n v="2.2799999999999998"/>
  </r>
  <r>
    <x v="3"/>
    <n v="0"/>
    <n v="0"/>
  </r>
  <r>
    <x v="3"/>
    <n v="3.13"/>
    <n v="3.13"/>
  </r>
  <r>
    <x v="3"/>
    <n v="0"/>
    <n v="0"/>
  </r>
  <r>
    <x v="3"/>
    <n v="3.73"/>
    <n v="3.73"/>
  </r>
  <r>
    <x v="3"/>
    <n v="0"/>
    <n v="0"/>
  </r>
  <r>
    <x v="3"/>
    <n v="2.88"/>
    <n v="2.88"/>
  </r>
  <r>
    <x v="3"/>
    <n v="0"/>
    <n v="0"/>
  </r>
  <r>
    <x v="3"/>
    <n v="0.34"/>
    <n v="0.34"/>
  </r>
  <r>
    <x v="3"/>
    <n v="0"/>
    <n v="0"/>
  </r>
  <r>
    <x v="3"/>
    <n v="2.2799999999999998"/>
    <n v="2.2799999999999998"/>
  </r>
  <r>
    <x v="3"/>
    <n v="0"/>
    <n v="0"/>
  </r>
  <r>
    <x v="3"/>
    <n v="1.1200000000000001"/>
    <n v="1.1200000000000001"/>
  </r>
  <r>
    <x v="3"/>
    <n v="0"/>
    <n v="0"/>
  </r>
  <r>
    <x v="3"/>
    <n v="0.53"/>
    <n v="0.53"/>
  </r>
  <r>
    <x v="3"/>
    <n v="0"/>
    <n v="0"/>
  </r>
  <r>
    <x v="3"/>
    <n v="0.64"/>
    <n v="0.64"/>
  </r>
  <r>
    <x v="3"/>
    <n v="0"/>
    <n v="0"/>
  </r>
  <r>
    <x v="3"/>
    <n v="7.5"/>
    <n v="7.5"/>
  </r>
  <r>
    <x v="3"/>
    <n v="0"/>
    <n v="0"/>
  </r>
  <r>
    <x v="3"/>
    <n v="1.3"/>
    <n v="1.3"/>
  </r>
  <r>
    <x v="3"/>
    <n v="0"/>
    <n v="0"/>
  </r>
  <r>
    <x v="3"/>
    <n v="0.84"/>
    <n v="0.84"/>
  </r>
  <r>
    <x v="3"/>
    <n v="0"/>
    <n v="0"/>
  </r>
  <r>
    <x v="3"/>
    <n v="0.44"/>
    <n v="0.44"/>
  </r>
  <r>
    <x v="3"/>
    <n v="0"/>
    <n v="0"/>
  </r>
  <r>
    <x v="3"/>
    <n v="1.68"/>
    <n v="1.68"/>
  </r>
  <r>
    <x v="3"/>
    <n v="0"/>
    <n v="0"/>
  </r>
  <r>
    <x v="3"/>
    <n v="5.92"/>
    <n v="5.92"/>
  </r>
  <r>
    <x v="3"/>
    <n v="0"/>
    <n v="0"/>
  </r>
  <r>
    <x v="3"/>
    <n v="2"/>
    <n v="2"/>
  </r>
  <r>
    <x v="3"/>
    <n v="0"/>
    <n v="0"/>
  </r>
  <r>
    <x v="3"/>
    <n v="2.88"/>
    <n v="2.88"/>
  </r>
  <r>
    <x v="3"/>
    <n v="0"/>
    <n v="0"/>
  </r>
  <r>
    <x v="3"/>
    <n v="0.33"/>
    <n v="0.33"/>
  </r>
  <r>
    <x v="3"/>
    <n v="0"/>
    <n v="0"/>
  </r>
  <r>
    <x v="3"/>
    <n v="1.56"/>
    <n v="1.56"/>
  </r>
  <r>
    <x v="3"/>
    <n v="0"/>
    <n v="0"/>
  </r>
  <r>
    <x v="3"/>
    <n v="10"/>
    <n v="10"/>
  </r>
  <r>
    <x v="3"/>
    <n v="0"/>
    <n v="0"/>
  </r>
  <r>
    <x v="3"/>
    <n v="1.6"/>
    <n v="1.6"/>
  </r>
  <r>
    <x v="3"/>
    <n v="0"/>
    <n v="0"/>
  </r>
  <r>
    <x v="3"/>
    <n v="1.48"/>
    <n v="1.48"/>
  </r>
  <r>
    <x v="3"/>
    <n v="0"/>
    <n v="0"/>
  </r>
  <r>
    <x v="3"/>
    <n v="15.12"/>
    <n v="15.12"/>
  </r>
  <r>
    <x v="3"/>
    <n v="0"/>
    <n v="0"/>
  </r>
  <r>
    <x v="3"/>
    <n v="2.84"/>
    <n v="2.84"/>
  </r>
  <r>
    <x v="3"/>
    <n v="0"/>
    <n v="0"/>
  </r>
  <r>
    <x v="3"/>
    <n v="4.5999999999999996"/>
    <n v="4.5999999999999996"/>
  </r>
  <r>
    <x v="3"/>
    <n v="0"/>
    <n v="0"/>
  </r>
  <r>
    <x v="3"/>
    <n v="1.72"/>
    <n v="1.72"/>
  </r>
  <r>
    <x v="3"/>
    <n v="0"/>
    <n v="0"/>
  </r>
  <r>
    <x v="3"/>
    <n v="0.92"/>
    <n v="0.92"/>
  </r>
  <r>
    <x v="3"/>
    <n v="0"/>
    <n v="0"/>
  </r>
  <r>
    <x v="3"/>
    <n v="1"/>
    <n v="1"/>
  </r>
  <r>
    <x v="3"/>
    <n v="0"/>
    <n v="0"/>
  </r>
  <r>
    <x v="3"/>
    <n v="2.6"/>
    <n v="2.6"/>
  </r>
  <r>
    <x v="3"/>
    <n v="0"/>
    <n v="0"/>
  </r>
  <r>
    <x v="3"/>
    <n v="2.36"/>
    <n v="2.36"/>
  </r>
  <r>
    <x v="3"/>
    <n v="0"/>
    <n v="0"/>
  </r>
  <r>
    <x v="3"/>
    <n v="2.96"/>
    <n v="2.96"/>
  </r>
  <r>
    <x v="3"/>
    <n v="0"/>
    <n v="0"/>
  </r>
  <r>
    <x v="3"/>
    <n v="1.52"/>
    <n v="1.52"/>
  </r>
  <r>
    <x v="3"/>
    <n v="0"/>
    <n v="0"/>
  </r>
  <r>
    <x v="3"/>
    <n v="1.64"/>
    <n v="1.64"/>
  </r>
  <r>
    <x v="3"/>
    <n v="0"/>
    <n v="0"/>
  </r>
  <r>
    <x v="3"/>
    <n v="1.1200000000000001"/>
    <n v="1.1200000000000001"/>
  </r>
  <r>
    <x v="3"/>
    <n v="0"/>
    <n v="0"/>
  </r>
  <r>
    <x v="3"/>
    <n v="15.88"/>
    <n v="15.88"/>
  </r>
  <r>
    <x v="3"/>
    <n v="0"/>
    <n v="0"/>
  </r>
  <r>
    <x v="3"/>
    <n v="0.94"/>
    <n v="0.94"/>
  </r>
  <r>
    <x v="3"/>
    <n v="0"/>
    <n v="0"/>
  </r>
  <r>
    <x v="3"/>
    <n v="3.6"/>
    <n v="3.6"/>
  </r>
  <r>
    <x v="3"/>
    <n v="0"/>
    <n v="0"/>
  </r>
  <r>
    <x v="3"/>
    <n v="0.77"/>
    <n v="0.77"/>
  </r>
  <r>
    <x v="3"/>
    <n v="0"/>
    <n v="0"/>
  </r>
  <r>
    <x v="3"/>
    <n v="6.44"/>
    <n v="6.44"/>
  </r>
  <r>
    <x v="3"/>
    <n v="0"/>
    <n v="0"/>
  </r>
  <r>
    <x v="3"/>
    <n v="3.2"/>
    <n v="3.2"/>
  </r>
  <r>
    <x v="3"/>
    <n v="0"/>
    <n v="0"/>
  </r>
  <r>
    <x v="3"/>
    <n v="1.41"/>
    <n v="1.41"/>
  </r>
  <r>
    <x v="3"/>
    <n v="0"/>
    <n v="0"/>
  </r>
  <r>
    <x v="3"/>
    <n v="5.2"/>
    <n v="5.2"/>
  </r>
  <r>
    <x v="3"/>
    <n v="0"/>
    <n v="0"/>
  </r>
  <r>
    <x v="3"/>
    <n v="2.6"/>
    <n v="2.6"/>
  </r>
  <r>
    <x v="4"/>
    <n v="0"/>
    <n v="0"/>
  </r>
  <r>
    <x v="4"/>
    <n v="0.67999999999999994"/>
    <n v="0.67999999999999994"/>
  </r>
  <r>
    <x v="4"/>
    <n v="0"/>
    <n v="0"/>
  </r>
  <r>
    <x v="4"/>
    <n v="7.1599999999999993"/>
    <n v="7.1599999999999993"/>
  </r>
  <r>
    <x v="4"/>
    <n v="0"/>
    <n v="0"/>
  </r>
  <r>
    <x v="4"/>
    <n v="2.92"/>
    <n v="2.92"/>
  </r>
  <r>
    <x v="4"/>
    <n v="0"/>
    <n v="0"/>
  </r>
  <r>
    <x v="4"/>
    <n v="6.5200000000000005"/>
    <n v="6.5200000000000005"/>
  </r>
  <r>
    <x v="4"/>
    <n v="0"/>
    <n v="0"/>
  </r>
  <r>
    <x v="4"/>
    <n v="0.8"/>
    <n v="0.8"/>
  </r>
  <r>
    <x v="4"/>
    <n v="0"/>
    <n v="0"/>
  </r>
  <r>
    <x v="4"/>
    <n v="0.96"/>
    <n v="0.96"/>
  </r>
  <r>
    <x v="4"/>
    <n v="0"/>
    <n v="0"/>
  </r>
  <r>
    <x v="4"/>
    <n v="0.24"/>
    <n v="0.24"/>
  </r>
  <r>
    <x v="4"/>
    <n v="0"/>
    <n v="0"/>
  </r>
  <r>
    <x v="4"/>
    <n v="5.6"/>
    <n v="5.6"/>
  </r>
  <r>
    <x v="4"/>
    <n v="0"/>
    <n v="0"/>
  </r>
  <r>
    <x v="4"/>
    <n v="2.68"/>
    <n v="2.68"/>
  </r>
  <r>
    <x v="4"/>
    <n v="0"/>
    <n v="0"/>
  </r>
  <r>
    <x v="4"/>
    <n v="1.94"/>
    <n v="1.94"/>
  </r>
  <r>
    <x v="4"/>
    <n v="0"/>
    <n v="0"/>
  </r>
  <r>
    <x v="4"/>
    <n v="1.8399999999999999"/>
    <n v="1.8399999999999999"/>
  </r>
  <r>
    <x v="4"/>
    <n v="0"/>
    <n v="0"/>
  </r>
  <r>
    <x v="4"/>
    <n v="8.9599999999999991"/>
    <n v="8.9599999999999991"/>
  </r>
  <r>
    <x v="4"/>
    <n v="0"/>
    <n v="0"/>
  </r>
  <r>
    <x v="4"/>
    <n v="2.7600000000000002"/>
    <n v="2.7600000000000002"/>
  </r>
  <r>
    <x v="4"/>
    <n v="0"/>
    <n v="0"/>
  </r>
  <r>
    <x v="4"/>
    <n v="2.56"/>
    <n v="2.56"/>
  </r>
  <r>
    <x v="4"/>
    <n v="0"/>
    <n v="0"/>
  </r>
  <r>
    <x v="4"/>
    <n v="1.2"/>
    <n v="1.2"/>
  </r>
  <r>
    <x v="4"/>
    <n v="0"/>
    <n v="0"/>
  </r>
  <r>
    <x v="4"/>
    <n v="1.3599999999999999"/>
    <n v="1.3599999999999999"/>
  </r>
  <r>
    <x v="4"/>
    <n v="0"/>
    <n v="0"/>
  </r>
  <r>
    <x v="4"/>
    <n v="0.36"/>
    <n v="0.36"/>
  </r>
  <r>
    <x v="4"/>
    <n v="0"/>
    <n v="0"/>
  </r>
  <r>
    <x v="4"/>
    <n v="0.84000000000000008"/>
    <n v="0.84000000000000008"/>
  </r>
  <r>
    <x v="4"/>
    <n v="0"/>
    <n v="0"/>
  </r>
  <r>
    <x v="4"/>
    <n v="11.78"/>
    <n v="11.78"/>
  </r>
  <r>
    <x v="4"/>
    <n v="0"/>
    <n v="0"/>
  </r>
  <r>
    <x v="4"/>
    <n v="4.08"/>
    <n v="4.08"/>
  </r>
  <r>
    <x v="4"/>
    <n v="0"/>
    <n v="0"/>
  </r>
  <r>
    <x v="4"/>
    <n v="1.48"/>
    <n v="1.48"/>
  </r>
  <r>
    <x v="4"/>
    <n v="0"/>
    <n v="0"/>
  </r>
  <r>
    <x v="4"/>
    <n v="5.32"/>
    <n v="5.32"/>
  </r>
  <r>
    <x v="4"/>
    <n v="0"/>
    <n v="0"/>
  </r>
  <r>
    <x v="4"/>
    <n v="6.0200000000000005"/>
    <n v="6.0200000000000005"/>
  </r>
  <r>
    <x v="4"/>
    <n v="0"/>
    <n v="0"/>
  </r>
  <r>
    <x v="4"/>
    <n v="3.56"/>
    <n v="3.56"/>
  </r>
  <r>
    <x v="4"/>
    <n v="0"/>
    <n v="0"/>
  </r>
  <r>
    <x v="4"/>
    <n v="5.25"/>
    <n v="5.25"/>
  </r>
  <r>
    <x v="4"/>
    <n v="0"/>
    <n v="0"/>
  </r>
  <r>
    <x v="4"/>
    <n v="1.78"/>
    <n v="1.78"/>
  </r>
  <r>
    <x v="4"/>
    <n v="0"/>
    <n v="0"/>
  </r>
  <r>
    <x v="4"/>
    <n v="3.6399999999999997"/>
    <n v="3.6399999999999997"/>
  </r>
  <r>
    <x v="4"/>
    <n v="0"/>
    <n v="0"/>
  </r>
  <r>
    <x v="4"/>
    <n v="2.7199999999999998"/>
    <n v="2.7199999999999998"/>
  </r>
  <r>
    <x v="4"/>
    <n v="0"/>
    <n v="0"/>
  </r>
  <r>
    <x v="4"/>
    <n v="0.91999999999999993"/>
    <n v="0.91999999999999993"/>
  </r>
  <r>
    <x v="4"/>
    <n v="0"/>
    <n v="0"/>
  </r>
  <r>
    <x v="4"/>
    <n v="1.85"/>
    <n v="1.85"/>
  </r>
  <r>
    <x v="4"/>
    <n v="0"/>
    <n v="0"/>
  </r>
  <r>
    <x v="4"/>
    <n v="3.7299999999999995"/>
    <n v="3.7299999999999995"/>
  </r>
  <r>
    <x v="4"/>
    <n v="0"/>
    <n v="0"/>
  </r>
  <r>
    <x v="4"/>
    <n v="1.56"/>
    <n v="1.56"/>
  </r>
  <r>
    <x v="4"/>
    <n v="0"/>
    <n v="0"/>
  </r>
  <r>
    <x v="4"/>
    <n v="1.54"/>
    <n v="1.54"/>
  </r>
  <r>
    <x v="4"/>
    <n v="0"/>
    <n v="0"/>
  </r>
  <r>
    <x v="4"/>
    <n v="1.25"/>
    <n v="1.25"/>
  </r>
  <r>
    <x v="4"/>
    <n v="0"/>
    <n v="0"/>
  </r>
  <r>
    <x v="4"/>
    <n v="2.2399999999999998"/>
    <n v="2.2399999999999998"/>
  </r>
  <r>
    <x v="4"/>
    <n v="0"/>
    <n v="0"/>
  </r>
  <r>
    <x v="4"/>
    <n v="1.78"/>
    <n v="1.78"/>
  </r>
  <r>
    <x v="4"/>
    <n v="0"/>
    <n v="0"/>
  </r>
  <r>
    <x v="4"/>
    <n v="2.9899999999999998"/>
    <n v="2.9899999999999998"/>
  </r>
  <r>
    <x v="4"/>
    <n v="0"/>
    <n v="0"/>
  </r>
  <r>
    <x v="4"/>
    <n v="3.5200000000000005"/>
    <n v="3.5200000000000005"/>
  </r>
  <r>
    <x v="4"/>
    <n v="0"/>
    <n v="0"/>
  </r>
  <r>
    <x v="4"/>
    <n v="0.86999999999999988"/>
    <n v="0.86999999999999988"/>
  </r>
  <r>
    <x v="4"/>
    <n v="0"/>
    <n v="0"/>
  </r>
  <r>
    <x v="4"/>
    <n v="0.32"/>
    <n v="0.32"/>
  </r>
  <r>
    <x v="4"/>
    <n v="0"/>
    <n v="0"/>
  </r>
  <r>
    <x v="4"/>
    <n v="1.4"/>
    <n v="1.4"/>
  </r>
  <r>
    <x v="4"/>
    <n v="0"/>
    <n v="0"/>
  </r>
  <r>
    <x v="4"/>
    <n v="1.5699999999999998"/>
    <n v="1.5699999999999998"/>
  </r>
  <r>
    <x v="4"/>
    <n v="0"/>
    <n v="0"/>
  </r>
  <r>
    <x v="4"/>
    <n v="28.18"/>
    <n v="28.18"/>
  </r>
  <r>
    <x v="4"/>
    <n v="0"/>
    <n v="0"/>
  </r>
  <r>
    <x v="4"/>
    <n v="2.02"/>
    <n v="2.02"/>
  </r>
  <r>
    <x v="4"/>
    <n v="0"/>
    <n v="0"/>
  </r>
  <r>
    <x v="4"/>
    <n v="4.88"/>
    <n v="4.88"/>
  </r>
  <r>
    <x v="4"/>
    <n v="0"/>
    <n v="0"/>
  </r>
  <r>
    <x v="4"/>
    <n v="0.11000000000000001"/>
    <n v="0.11000000000000001"/>
  </r>
  <r>
    <x v="4"/>
    <n v="0"/>
    <n v="0"/>
  </r>
  <r>
    <x v="4"/>
    <n v="0.5"/>
    <n v="0.5"/>
  </r>
  <r>
    <x v="4"/>
    <n v="0"/>
    <n v="0"/>
  </r>
  <r>
    <x v="4"/>
    <n v="4.72"/>
    <n v="4.72"/>
  </r>
  <r>
    <x v="4"/>
    <n v="0"/>
    <n v="0"/>
  </r>
  <r>
    <x v="4"/>
    <n v="4.2799999999999994"/>
    <n v="4.2799999999999994"/>
  </r>
  <r>
    <x v="4"/>
    <n v="0"/>
    <n v="0"/>
  </r>
  <r>
    <x v="4"/>
    <n v="19.28"/>
    <n v="19.28"/>
  </r>
  <r>
    <x v="4"/>
    <n v="0"/>
    <n v="0"/>
  </r>
  <r>
    <x v="4"/>
    <n v="3.3600000000000003"/>
    <n v="3.3600000000000003"/>
  </r>
  <r>
    <x v="4"/>
    <n v="0"/>
    <n v="0"/>
  </r>
  <r>
    <x v="4"/>
    <n v="7.24"/>
    <n v="7.24"/>
  </r>
  <r>
    <x v="4"/>
    <n v="0"/>
    <n v="0"/>
  </r>
  <r>
    <x v="4"/>
    <n v="3.53"/>
    <n v="3.53"/>
  </r>
  <r>
    <x v="4"/>
    <n v="0"/>
    <n v="0"/>
  </r>
  <r>
    <x v="4"/>
    <n v="2.44"/>
    <n v="2.44"/>
  </r>
  <r>
    <x v="4"/>
    <n v="0"/>
    <n v="0"/>
  </r>
  <r>
    <x v="4"/>
    <n v="12.08"/>
    <n v="12.08"/>
  </r>
  <r>
    <x v="4"/>
    <n v="0"/>
    <n v="0"/>
  </r>
  <r>
    <x v="4"/>
    <n v="3.7"/>
    <n v="3.7"/>
  </r>
  <r>
    <x v="4"/>
    <n v="0"/>
    <n v="0"/>
  </r>
  <r>
    <x v="4"/>
    <n v="2.25"/>
    <n v="2.25"/>
  </r>
  <r>
    <x v="4"/>
    <n v="0"/>
    <n v="0"/>
  </r>
  <r>
    <x v="4"/>
    <n v="2.6"/>
    <n v="2.6"/>
  </r>
  <r>
    <x v="4"/>
    <n v="0"/>
    <n v="0"/>
  </r>
  <r>
    <x v="4"/>
    <n v="1.52"/>
    <n v="1.52"/>
  </r>
  <r>
    <x v="4"/>
    <n v="0"/>
    <n v="0"/>
  </r>
  <r>
    <x v="4"/>
    <n v="0.55999999999999994"/>
    <n v="0.55999999999999994"/>
  </r>
  <r>
    <x v="4"/>
    <n v="0"/>
    <n v="0"/>
  </r>
  <r>
    <x v="4"/>
    <n v="9.3000000000000007"/>
    <n v="9.3000000000000007"/>
  </r>
  <r>
    <x v="4"/>
    <n v="0"/>
    <n v="0"/>
  </r>
  <r>
    <x v="4"/>
    <n v="3.3899999999999997"/>
    <n v="3.3899999999999997"/>
  </r>
  <r>
    <x v="4"/>
    <n v="0"/>
    <n v="0"/>
  </r>
  <r>
    <x v="4"/>
    <n v="12.64"/>
    <n v="12.64"/>
  </r>
  <r>
    <x v="4"/>
    <n v="0"/>
    <n v="0"/>
  </r>
  <r>
    <x v="4"/>
    <n v="27.939999999999998"/>
    <n v="27.939999999999998"/>
  </r>
  <r>
    <x v="4"/>
    <n v="0"/>
    <n v="0"/>
  </r>
  <r>
    <x v="4"/>
    <n v="28.139999999999997"/>
    <n v="28.139999999999997"/>
  </r>
  <r>
    <x v="4"/>
    <n v="0"/>
    <n v="0"/>
  </r>
  <r>
    <x v="4"/>
    <n v="11.28"/>
    <n v="11.28"/>
  </r>
  <r>
    <x v="4"/>
    <n v="0"/>
    <n v="0"/>
  </r>
  <r>
    <x v="4"/>
    <n v="4.16"/>
    <n v="4.16"/>
  </r>
  <r>
    <x v="4"/>
    <n v="0"/>
    <n v="0"/>
  </r>
  <r>
    <x v="4"/>
    <n v="3.16"/>
    <n v="3.16"/>
  </r>
  <r>
    <x v="4"/>
    <n v="0"/>
    <n v="0"/>
  </r>
  <r>
    <x v="4"/>
    <n v="0.27"/>
    <n v="0.27"/>
  </r>
  <r>
    <x v="4"/>
    <n v="0"/>
    <n v="0"/>
  </r>
  <r>
    <x v="4"/>
    <n v="1.6"/>
    <n v="1.6"/>
  </r>
  <r>
    <x v="4"/>
    <n v="0"/>
    <n v="0"/>
  </r>
  <r>
    <x v="4"/>
    <n v="1.24"/>
    <n v="1.24"/>
  </r>
  <r>
    <x v="4"/>
    <n v="0"/>
    <n v="0"/>
  </r>
  <r>
    <x v="4"/>
    <n v="8.8000000000000007"/>
    <n v="8.8000000000000007"/>
  </r>
  <r>
    <x v="4"/>
    <n v="0"/>
    <n v="0"/>
  </r>
  <r>
    <x v="4"/>
    <n v="0.72"/>
    <n v="0.72"/>
  </r>
  <r>
    <x v="4"/>
    <n v="0"/>
    <n v="0"/>
  </r>
  <r>
    <x v="4"/>
    <n v="3"/>
    <n v="3"/>
  </r>
  <r>
    <x v="4"/>
    <n v="0"/>
    <n v="0"/>
  </r>
  <r>
    <x v="4"/>
    <n v="2.56"/>
    <n v="2.56"/>
  </r>
  <r>
    <x v="4"/>
    <n v="0"/>
    <n v="0"/>
  </r>
  <r>
    <x v="4"/>
    <n v="1.96"/>
    <n v="1.96"/>
  </r>
  <r>
    <x v="4"/>
    <n v="0"/>
    <n v="0"/>
  </r>
  <r>
    <x v="4"/>
    <n v="5.32"/>
    <n v="5.32"/>
  </r>
  <r>
    <x v="4"/>
    <n v="0"/>
    <n v="0"/>
  </r>
  <r>
    <x v="4"/>
    <n v="7.5200000000000005"/>
    <n v="7.5200000000000005"/>
  </r>
  <r>
    <x v="4"/>
    <n v="0"/>
    <n v="0"/>
  </r>
  <r>
    <x v="4"/>
    <n v="3.1100000000000003"/>
    <n v="3.1100000000000003"/>
  </r>
  <r>
    <x v="4"/>
    <n v="0"/>
    <n v="0"/>
  </r>
  <r>
    <x v="4"/>
    <n v="0.91999999999999993"/>
    <n v="0.91999999999999993"/>
  </r>
  <r>
    <x v="4"/>
    <n v="0"/>
    <n v="0"/>
  </r>
  <r>
    <x v="4"/>
    <n v="1.1199999999999999"/>
    <n v="1.1199999999999999"/>
  </r>
  <r>
    <x v="4"/>
    <n v="0"/>
    <n v="0"/>
  </r>
  <r>
    <x v="4"/>
    <n v="2"/>
    <n v="2"/>
  </r>
  <r>
    <x v="4"/>
    <n v="0"/>
    <n v="0"/>
  </r>
  <r>
    <x v="4"/>
    <n v="0.72"/>
    <n v="0.72"/>
  </r>
  <r>
    <x v="4"/>
    <n v="0"/>
    <n v="0"/>
  </r>
  <r>
    <x v="4"/>
    <n v="20.630000000000003"/>
    <n v="20.630000000000003"/>
  </r>
  <r>
    <x v="4"/>
    <n v="0"/>
    <n v="0"/>
  </r>
  <r>
    <x v="4"/>
    <n v="8.5400000000000009"/>
    <n v="8.5400000000000009"/>
  </r>
  <r>
    <x v="4"/>
    <n v="0"/>
    <n v="0"/>
  </r>
  <r>
    <x v="4"/>
    <n v="13.580000000000002"/>
    <n v="13.580000000000002"/>
  </r>
  <r>
    <x v="4"/>
    <n v="0"/>
    <n v="0"/>
  </r>
  <r>
    <x v="4"/>
    <n v="25.16"/>
    <n v="25.16"/>
  </r>
  <r>
    <x v="4"/>
    <n v="0"/>
    <n v="0"/>
  </r>
  <r>
    <x v="4"/>
    <n v="9.870000000000001"/>
    <n v="9.870000000000001"/>
  </r>
  <r>
    <x v="4"/>
    <n v="0"/>
    <n v="0"/>
  </r>
  <r>
    <x v="4"/>
    <n v="17.059999999999999"/>
    <n v="17.059999999999999"/>
  </r>
  <r>
    <x v="4"/>
    <n v="0"/>
    <n v="0"/>
  </r>
  <r>
    <x v="4"/>
    <n v="8.4499999999999993"/>
    <n v="8.4499999999999993"/>
  </r>
  <r>
    <x v="4"/>
    <n v="0"/>
    <n v="0"/>
  </r>
  <r>
    <x v="4"/>
    <n v="2.04"/>
    <n v="2.04"/>
  </r>
  <r>
    <x v="4"/>
    <n v="0"/>
    <n v="0"/>
  </r>
  <r>
    <x v="4"/>
    <n v="0.24"/>
    <n v="0.24"/>
  </r>
  <r>
    <x v="4"/>
    <n v="0"/>
    <n v="0"/>
  </r>
  <r>
    <x v="4"/>
    <n v="0.55999999999999994"/>
    <n v="0.55999999999999994"/>
  </r>
  <r>
    <x v="4"/>
    <n v="0"/>
    <n v="0"/>
  </r>
  <r>
    <x v="4"/>
    <n v="0.72"/>
    <n v="0.72"/>
  </r>
  <r>
    <x v="4"/>
    <n v="0"/>
    <n v="0"/>
  </r>
  <r>
    <x v="4"/>
    <n v="0.28999999999999998"/>
    <n v="0.28999999999999998"/>
  </r>
  <r>
    <x v="4"/>
    <n v="0"/>
    <n v="0"/>
  </r>
  <r>
    <x v="4"/>
    <n v="0.52"/>
    <n v="0.52"/>
  </r>
  <r>
    <x v="4"/>
    <n v="0"/>
    <n v="0"/>
  </r>
  <r>
    <x v="4"/>
    <n v="0.51"/>
    <n v="0.51"/>
  </r>
  <r>
    <x v="4"/>
    <n v="0"/>
    <n v="0"/>
  </r>
  <r>
    <x v="4"/>
    <n v="0.51"/>
    <n v="0.51"/>
  </r>
  <r>
    <x v="4"/>
    <n v="0"/>
    <n v="0"/>
  </r>
  <r>
    <x v="4"/>
    <n v="2.92"/>
    <n v="2.92"/>
  </r>
  <r>
    <x v="4"/>
    <n v="0"/>
    <n v="0"/>
  </r>
  <r>
    <x v="4"/>
    <n v="14.919999999999998"/>
    <n v="14.919999999999998"/>
  </r>
  <r>
    <x v="4"/>
    <n v="0"/>
    <n v="0"/>
  </r>
  <r>
    <x v="4"/>
    <n v="7.3599999999999994"/>
    <n v="7.3599999999999994"/>
  </r>
  <r>
    <x v="4"/>
    <n v="0"/>
    <n v="0"/>
  </r>
  <r>
    <x v="4"/>
    <n v="4.8"/>
    <n v="4.8"/>
  </r>
  <r>
    <x v="4"/>
    <n v="0"/>
    <n v="0"/>
  </r>
  <r>
    <x v="4"/>
    <n v="1.72"/>
    <n v="1.72"/>
  </r>
  <r>
    <x v="4"/>
    <n v="0"/>
    <n v="0"/>
  </r>
  <r>
    <x v="4"/>
    <n v="4.5299999999999994"/>
    <n v="4.5299999999999994"/>
  </r>
  <r>
    <x v="4"/>
    <n v="0"/>
    <n v="0"/>
  </r>
  <r>
    <x v="4"/>
    <n v="1.86"/>
    <n v="1.86"/>
  </r>
  <r>
    <x v="4"/>
    <n v="0"/>
    <n v="0"/>
  </r>
  <r>
    <x v="4"/>
    <n v="2.4500000000000002"/>
    <n v="2.4500000000000002"/>
  </r>
  <r>
    <x v="4"/>
    <n v="0"/>
    <n v="0"/>
  </r>
  <r>
    <x v="4"/>
    <n v="0.96"/>
    <n v="0.96"/>
  </r>
  <r>
    <x v="4"/>
    <n v="0"/>
    <n v="0"/>
  </r>
  <r>
    <x v="4"/>
    <n v="2.25"/>
    <n v="2.25"/>
  </r>
  <r>
    <x v="4"/>
    <n v="0"/>
    <n v="0"/>
  </r>
  <r>
    <x v="4"/>
    <n v="2.16"/>
    <n v="2.16"/>
  </r>
  <r>
    <x v="4"/>
    <n v="0"/>
    <n v="0"/>
  </r>
  <r>
    <x v="4"/>
    <n v="0.24"/>
    <n v="0.24"/>
  </r>
  <r>
    <x v="4"/>
    <n v="0"/>
    <n v="0"/>
  </r>
  <r>
    <x v="4"/>
    <n v="1.48"/>
    <n v="1.48"/>
  </r>
  <r>
    <x v="5"/>
    <n v="0"/>
    <n v="0"/>
  </r>
  <r>
    <x v="5"/>
    <n v="5.76"/>
    <n v="5.76"/>
  </r>
  <r>
    <x v="5"/>
    <n v="0"/>
    <n v="0"/>
  </r>
  <r>
    <x v="5"/>
    <n v="5.8"/>
    <n v="5.8"/>
  </r>
  <r>
    <x v="5"/>
    <n v="0"/>
    <n v="0"/>
  </r>
  <r>
    <x v="5"/>
    <n v="7.32"/>
    <n v="7.32"/>
  </r>
  <r>
    <x v="5"/>
    <n v="0"/>
    <n v="0"/>
  </r>
  <r>
    <x v="5"/>
    <n v="1.4"/>
    <n v="1.4"/>
  </r>
  <r>
    <x v="5"/>
    <n v="0"/>
    <n v="0"/>
  </r>
  <r>
    <x v="5"/>
    <n v="9.9"/>
    <n v="9.9"/>
  </r>
  <r>
    <x v="5"/>
    <n v="0"/>
    <n v="0"/>
  </r>
  <r>
    <x v="5"/>
    <n v="0.27999999999999997"/>
    <n v="0.27999999999999997"/>
  </r>
  <r>
    <x v="5"/>
    <n v="0"/>
    <n v="0"/>
  </r>
  <r>
    <x v="5"/>
    <n v="0.24"/>
    <n v="0.24"/>
  </r>
  <r>
    <x v="5"/>
    <n v="0"/>
    <n v="0"/>
  </r>
  <r>
    <x v="5"/>
    <n v="2.08"/>
    <n v="2.08"/>
  </r>
  <r>
    <x v="5"/>
    <n v="0"/>
    <n v="0"/>
  </r>
  <r>
    <x v="5"/>
    <n v="0.55999999999999994"/>
    <n v="0.55999999999999994"/>
  </r>
  <r>
    <x v="5"/>
    <n v="0"/>
    <n v="0"/>
  </r>
  <r>
    <x v="5"/>
    <n v="2.7600000000000002"/>
    <n v="2.7600000000000002"/>
  </r>
  <r>
    <x v="5"/>
    <n v="0"/>
    <n v="0"/>
  </r>
  <r>
    <x v="5"/>
    <n v="5.88"/>
    <n v="5.88"/>
  </r>
  <r>
    <x v="5"/>
    <n v="0"/>
    <n v="0"/>
  </r>
  <r>
    <x v="5"/>
    <n v="6"/>
    <n v="6"/>
  </r>
  <r>
    <x v="5"/>
    <n v="0"/>
    <n v="0"/>
  </r>
  <r>
    <x v="5"/>
    <n v="4.2799999999999994"/>
    <n v="4.2799999999999994"/>
  </r>
  <r>
    <x v="5"/>
    <n v="0"/>
    <n v="0"/>
  </r>
  <r>
    <x v="5"/>
    <n v="2.73"/>
    <n v="2.73"/>
  </r>
  <r>
    <x v="5"/>
    <n v="0"/>
    <n v="0"/>
  </r>
  <r>
    <x v="5"/>
    <n v="2.5100000000000002"/>
    <n v="2.5100000000000002"/>
  </r>
  <r>
    <x v="5"/>
    <n v="0"/>
    <n v="0"/>
  </r>
  <r>
    <x v="5"/>
    <n v="9.48"/>
    <n v="9.48"/>
  </r>
  <r>
    <x v="5"/>
    <n v="0"/>
    <n v="0"/>
  </r>
  <r>
    <x v="5"/>
    <n v="9.08"/>
    <n v="9.08"/>
  </r>
  <r>
    <x v="5"/>
    <n v="0"/>
    <n v="0"/>
  </r>
  <r>
    <x v="5"/>
    <n v="1.3199999999999998"/>
    <n v="1.3199999999999998"/>
  </r>
  <r>
    <x v="5"/>
    <n v="0"/>
    <n v="0"/>
  </r>
  <r>
    <x v="5"/>
    <n v="6.36"/>
    <n v="6.36"/>
  </r>
  <r>
    <x v="5"/>
    <n v="0"/>
    <n v="0"/>
  </r>
  <r>
    <x v="5"/>
    <n v="10.4"/>
    <n v="10.4"/>
  </r>
  <r>
    <x v="5"/>
    <n v="0"/>
    <n v="0"/>
  </r>
  <r>
    <x v="5"/>
    <n v="5"/>
    <n v="5"/>
  </r>
  <r>
    <x v="5"/>
    <n v="0"/>
    <n v="0"/>
  </r>
  <r>
    <x v="5"/>
    <n v="0.8"/>
    <n v="0.8"/>
  </r>
  <r>
    <x v="5"/>
    <n v="0"/>
    <n v="0"/>
  </r>
  <r>
    <x v="5"/>
    <n v="10.52"/>
    <n v="10.52"/>
  </r>
  <r>
    <x v="5"/>
    <n v="0"/>
    <n v="0"/>
  </r>
  <r>
    <x v="5"/>
    <n v="18.45"/>
    <n v="18.45"/>
  </r>
  <r>
    <x v="5"/>
    <n v="0"/>
    <n v="0"/>
  </r>
  <r>
    <x v="5"/>
    <n v="0.4"/>
    <n v="0.4"/>
  </r>
  <r>
    <x v="5"/>
    <n v="0"/>
    <n v="0"/>
  </r>
  <r>
    <x v="5"/>
    <n v="5.32"/>
    <n v="5.32"/>
  </r>
  <r>
    <x v="5"/>
    <n v="0"/>
    <n v="0"/>
  </r>
  <r>
    <x v="5"/>
    <n v="0.96"/>
    <n v="0.96"/>
  </r>
  <r>
    <x v="5"/>
    <n v="0"/>
    <n v="0"/>
  </r>
  <r>
    <x v="5"/>
    <n v="0.89"/>
    <n v="0.89"/>
  </r>
  <r>
    <x v="5"/>
    <n v="0"/>
    <n v="0"/>
  </r>
  <r>
    <x v="5"/>
    <n v="6.07"/>
    <n v="6.07"/>
  </r>
  <r>
    <x v="5"/>
    <n v="0"/>
    <n v="0"/>
  </r>
  <r>
    <x v="5"/>
    <n v="3.56"/>
    <n v="3.56"/>
  </r>
  <r>
    <x v="5"/>
    <n v="0"/>
    <n v="0"/>
  </r>
  <r>
    <x v="5"/>
    <n v="2.92"/>
    <n v="2.92"/>
  </r>
  <r>
    <x v="5"/>
    <n v="0"/>
    <n v="0"/>
  </r>
  <r>
    <x v="5"/>
    <n v="3.9899999999999998"/>
    <n v="3.9899999999999998"/>
  </r>
  <r>
    <x v="5"/>
    <n v="0"/>
    <n v="0"/>
  </r>
  <r>
    <x v="5"/>
    <n v="6.49"/>
    <n v="6.49"/>
  </r>
  <r>
    <x v="5"/>
    <n v="0"/>
    <n v="0"/>
  </r>
  <r>
    <x v="5"/>
    <n v="0.84000000000000008"/>
    <n v="0.84000000000000008"/>
  </r>
  <r>
    <x v="5"/>
    <n v="0"/>
    <n v="0"/>
  </r>
  <r>
    <x v="5"/>
    <n v="0.84000000000000008"/>
    <n v="0.84000000000000008"/>
  </r>
  <r>
    <x v="5"/>
    <n v="0"/>
    <n v="0"/>
  </r>
  <r>
    <x v="5"/>
    <n v="2.84"/>
    <n v="2.84"/>
  </r>
  <r>
    <x v="5"/>
    <n v="0"/>
    <n v="0"/>
  </r>
  <r>
    <x v="5"/>
    <n v="2.2000000000000002"/>
    <n v="2.2000000000000002"/>
  </r>
  <r>
    <x v="5"/>
    <n v="0"/>
    <n v="0"/>
  </r>
  <r>
    <x v="5"/>
    <n v="4.84"/>
    <n v="4.84"/>
  </r>
  <r>
    <x v="5"/>
    <n v="0"/>
    <n v="0"/>
  </r>
  <r>
    <x v="5"/>
    <n v="3.28"/>
    <n v="3.28"/>
  </r>
  <r>
    <x v="5"/>
    <n v="0"/>
    <n v="0"/>
  </r>
  <r>
    <x v="5"/>
    <n v="0.64"/>
    <n v="0.64"/>
  </r>
  <r>
    <x v="5"/>
    <n v="0"/>
    <n v="0"/>
  </r>
  <r>
    <x v="5"/>
    <n v="0.48"/>
    <n v="0.48"/>
  </r>
  <r>
    <x v="5"/>
    <n v="0"/>
    <n v="0"/>
  </r>
  <r>
    <x v="5"/>
    <n v="1.72"/>
    <n v="1.72"/>
  </r>
  <r>
    <x v="5"/>
    <n v="0"/>
    <n v="0"/>
  </r>
  <r>
    <x v="5"/>
    <n v="3.4"/>
    <n v="3.4"/>
  </r>
  <r>
    <x v="5"/>
    <n v="0"/>
    <n v="0"/>
  </r>
  <r>
    <x v="5"/>
    <n v="0.64"/>
    <n v="0.64"/>
  </r>
  <r>
    <x v="5"/>
    <n v="0"/>
    <n v="0"/>
  </r>
  <r>
    <x v="5"/>
    <n v="5.92"/>
    <n v="5.92"/>
  </r>
  <r>
    <x v="5"/>
    <n v="0"/>
    <n v="0"/>
  </r>
  <r>
    <x v="5"/>
    <n v="1.48"/>
    <n v="1.48"/>
  </r>
  <r>
    <x v="5"/>
    <n v="0"/>
    <n v="0"/>
  </r>
  <r>
    <x v="5"/>
    <n v="3.16"/>
    <n v="3.16"/>
  </r>
  <r>
    <x v="5"/>
    <n v="0"/>
    <n v="0"/>
  </r>
  <r>
    <x v="5"/>
    <n v="2.96"/>
    <n v="2.96"/>
  </r>
  <r>
    <x v="5"/>
    <n v="0"/>
    <n v="0"/>
  </r>
  <r>
    <x v="5"/>
    <n v="0.4"/>
    <n v="0.4"/>
  </r>
  <r>
    <x v="5"/>
    <n v="0"/>
    <n v="0"/>
  </r>
  <r>
    <x v="5"/>
    <n v="1.56"/>
    <n v="1.56"/>
  </r>
  <r>
    <x v="5"/>
    <n v="0"/>
    <n v="0"/>
  </r>
  <r>
    <x v="5"/>
    <n v="0.76"/>
    <n v="0.76"/>
  </r>
  <r>
    <x v="5"/>
    <n v="0"/>
    <n v="0"/>
  </r>
  <r>
    <x v="5"/>
    <n v="0.76"/>
    <n v="0.76"/>
  </r>
  <r>
    <x v="5"/>
    <n v="0"/>
    <n v="0"/>
  </r>
  <r>
    <x v="5"/>
    <n v="1.08"/>
    <n v="1.08"/>
  </r>
  <r>
    <x v="5"/>
    <n v="0"/>
    <n v="0"/>
  </r>
  <r>
    <x v="5"/>
    <n v="0.84000000000000008"/>
    <n v="0.84000000000000008"/>
  </r>
  <r>
    <x v="5"/>
    <n v="0"/>
    <n v="0"/>
  </r>
  <r>
    <x v="5"/>
    <n v="4.8100000000000005"/>
    <n v="4.8100000000000005"/>
  </r>
  <r>
    <x v="5"/>
    <n v="0"/>
    <n v="0"/>
  </r>
  <r>
    <x v="5"/>
    <n v="0.80999999999999994"/>
    <n v="0.80999999999999994"/>
  </r>
  <r>
    <x v="5"/>
    <n v="0"/>
    <n v="0"/>
  </r>
  <r>
    <x v="5"/>
    <n v="5.2799999999999994"/>
    <n v="5.2799999999999994"/>
  </r>
  <r>
    <x v="5"/>
    <n v="0"/>
    <n v="0"/>
  </r>
  <r>
    <x v="5"/>
    <n v="0.64"/>
    <n v="0.64"/>
  </r>
  <r>
    <x v="5"/>
    <n v="0"/>
    <n v="0"/>
  </r>
  <r>
    <x v="5"/>
    <n v="3.95"/>
    <n v="3.95"/>
  </r>
  <r>
    <x v="5"/>
    <n v="0"/>
    <n v="0"/>
  </r>
  <r>
    <x v="5"/>
    <n v="2.12"/>
    <n v="2.12"/>
  </r>
  <r>
    <x v="5"/>
    <n v="0"/>
    <n v="0"/>
  </r>
  <r>
    <x v="5"/>
    <n v="0.77"/>
    <n v="0.77"/>
  </r>
  <r>
    <x v="5"/>
    <n v="0"/>
    <n v="0"/>
  </r>
  <r>
    <x v="5"/>
    <n v="0.47000000000000003"/>
    <n v="0.47000000000000003"/>
  </r>
  <r>
    <x v="5"/>
    <n v="0"/>
    <n v="0"/>
  </r>
  <r>
    <x v="5"/>
    <n v="2.68"/>
    <n v="2.68"/>
  </r>
  <r>
    <x v="5"/>
    <n v="0"/>
    <n v="0"/>
  </r>
  <r>
    <x v="5"/>
    <n v="2.57"/>
    <n v="2.57"/>
  </r>
  <r>
    <x v="5"/>
    <n v="0"/>
    <n v="0"/>
  </r>
  <r>
    <x v="5"/>
    <n v="2.08"/>
    <n v="2.08"/>
  </r>
  <r>
    <x v="5"/>
    <n v="0"/>
    <n v="0"/>
  </r>
  <r>
    <x v="5"/>
    <n v="2.81"/>
    <n v="2.81"/>
  </r>
  <r>
    <x v="5"/>
    <n v="0"/>
    <n v="0"/>
  </r>
  <r>
    <x v="5"/>
    <n v="0.95"/>
    <n v="0.95"/>
  </r>
  <r>
    <x v="5"/>
    <n v="0"/>
    <n v="0"/>
  </r>
  <r>
    <x v="5"/>
    <n v="0.99"/>
    <n v="0.99"/>
  </r>
  <r>
    <x v="5"/>
    <n v="0"/>
    <n v="0"/>
  </r>
  <r>
    <x v="5"/>
    <n v="1.8"/>
    <n v="1.8"/>
  </r>
  <r>
    <x v="5"/>
    <n v="0"/>
    <n v="0"/>
  </r>
  <r>
    <x v="5"/>
    <n v="1.75"/>
    <n v="1.75"/>
  </r>
  <r>
    <x v="5"/>
    <n v="0"/>
    <n v="0"/>
  </r>
  <r>
    <x v="5"/>
    <n v="0.2"/>
    <n v="0.2"/>
  </r>
  <r>
    <x v="5"/>
    <n v="0"/>
    <n v="0"/>
  </r>
  <r>
    <x v="5"/>
    <n v="1.9100000000000001"/>
    <n v="1.9100000000000001"/>
  </r>
  <r>
    <x v="5"/>
    <n v="0"/>
    <n v="0"/>
  </r>
  <r>
    <x v="5"/>
    <n v="3.18"/>
    <n v="3.18"/>
  </r>
  <r>
    <x v="5"/>
    <n v="0"/>
    <n v="0"/>
  </r>
  <r>
    <x v="5"/>
    <n v="2.44"/>
    <n v="2.44"/>
  </r>
  <r>
    <x v="5"/>
    <n v="0"/>
    <n v="0"/>
  </r>
  <r>
    <x v="5"/>
    <n v="1.56"/>
    <n v="1.56"/>
  </r>
  <r>
    <x v="5"/>
    <n v="0"/>
    <n v="0"/>
  </r>
  <r>
    <x v="5"/>
    <n v="2.17"/>
    <n v="2.17"/>
  </r>
  <r>
    <x v="5"/>
    <n v="0"/>
    <n v="0"/>
  </r>
  <r>
    <x v="5"/>
    <n v="1.51"/>
    <n v="1.51"/>
  </r>
  <r>
    <x v="5"/>
    <n v="0"/>
    <n v="0"/>
  </r>
  <r>
    <x v="5"/>
    <n v="2.6"/>
    <n v="2.6"/>
  </r>
  <r>
    <x v="5"/>
    <n v="0"/>
    <n v="0"/>
  </r>
  <r>
    <x v="5"/>
    <n v="3.64"/>
    <n v="3.64"/>
  </r>
  <r>
    <x v="5"/>
    <n v="0"/>
    <n v="0"/>
  </r>
  <r>
    <x v="5"/>
    <n v="0.52"/>
    <n v="0.52"/>
  </r>
  <r>
    <x v="5"/>
    <n v="0"/>
    <n v="0"/>
  </r>
  <r>
    <x v="5"/>
    <n v="0.16"/>
    <n v="0.16"/>
  </r>
  <r>
    <x v="5"/>
    <n v="0"/>
    <n v="0"/>
  </r>
  <r>
    <x v="5"/>
    <n v="3"/>
    <n v="3"/>
  </r>
  <r>
    <x v="5"/>
    <n v="0"/>
    <n v="0"/>
  </r>
  <r>
    <x v="5"/>
    <n v="1"/>
    <n v="1"/>
  </r>
  <r>
    <x v="5"/>
    <n v="0"/>
    <n v="0"/>
  </r>
  <r>
    <x v="5"/>
    <n v="7.78"/>
    <n v="7.78"/>
  </r>
  <r>
    <x v="5"/>
    <n v="0"/>
    <n v="0"/>
  </r>
  <r>
    <x v="5"/>
    <n v="2"/>
    <n v="2"/>
  </r>
  <r>
    <x v="5"/>
    <n v="0"/>
    <n v="0"/>
  </r>
  <r>
    <x v="5"/>
    <n v="2.87"/>
    <n v="2.87"/>
  </r>
  <r>
    <x v="6"/>
    <n v="0"/>
    <n v="0"/>
  </r>
  <r>
    <x v="6"/>
    <n v="5.92"/>
    <n v="5.92"/>
  </r>
  <r>
    <x v="6"/>
    <n v="0"/>
    <n v="0"/>
  </r>
  <r>
    <x v="6"/>
    <n v="2.6"/>
    <n v="2.6"/>
  </r>
  <r>
    <x v="6"/>
    <n v="0"/>
    <n v="0"/>
  </r>
  <r>
    <x v="6"/>
    <n v="2.16"/>
    <n v="2.16"/>
  </r>
  <r>
    <x v="6"/>
    <n v="0"/>
    <n v="0"/>
  </r>
  <r>
    <x v="6"/>
    <n v="1.84"/>
    <n v="1.84"/>
  </r>
  <r>
    <x v="6"/>
    <n v="0"/>
    <n v="0"/>
  </r>
  <r>
    <x v="6"/>
    <n v="5.24"/>
    <n v="5.24"/>
  </r>
  <r>
    <x v="6"/>
    <n v="0"/>
    <n v="0"/>
  </r>
  <r>
    <x v="6"/>
    <n v="0.73"/>
    <n v="0.73"/>
  </r>
  <r>
    <x v="6"/>
    <n v="0"/>
    <n v="0"/>
  </r>
  <r>
    <x v="6"/>
    <n v="3.12"/>
    <n v="3.12"/>
  </r>
  <r>
    <x v="6"/>
    <n v="0"/>
    <n v="0"/>
  </r>
  <r>
    <x v="6"/>
    <n v="2.88"/>
    <n v="2.88"/>
  </r>
  <r>
    <x v="6"/>
    <n v="0"/>
    <n v="0"/>
  </r>
  <r>
    <x v="6"/>
    <n v="3.28"/>
    <n v="3.28"/>
  </r>
  <r>
    <x v="6"/>
    <n v="0"/>
    <n v="0"/>
  </r>
  <r>
    <x v="6"/>
    <n v="3.36"/>
    <n v="3.36"/>
  </r>
  <r>
    <x v="6"/>
    <n v="0"/>
    <n v="0"/>
  </r>
  <r>
    <x v="6"/>
    <n v="1.36"/>
    <n v="1.36"/>
  </r>
  <r>
    <x v="6"/>
    <n v="0"/>
    <n v="0"/>
  </r>
  <r>
    <x v="6"/>
    <n v="3.44"/>
    <n v="3.44"/>
  </r>
  <r>
    <x v="6"/>
    <n v="0"/>
    <n v="0"/>
  </r>
  <r>
    <x v="6"/>
    <n v="4.2"/>
    <n v="4.2"/>
  </r>
  <r>
    <x v="6"/>
    <n v="0"/>
    <n v="0"/>
  </r>
  <r>
    <x v="6"/>
    <n v="3.68"/>
    <n v="3.68"/>
  </r>
  <r>
    <x v="6"/>
    <n v="0"/>
    <n v="0"/>
  </r>
  <r>
    <x v="6"/>
    <n v="1.36"/>
    <n v="1.36"/>
  </r>
  <r>
    <x v="6"/>
    <n v="0"/>
    <n v="0"/>
  </r>
  <r>
    <x v="6"/>
    <n v="3.9"/>
    <n v="3.9"/>
  </r>
  <r>
    <x v="6"/>
    <n v="0"/>
    <n v="0"/>
  </r>
  <r>
    <x v="6"/>
    <n v="5.88"/>
    <n v="5.88"/>
  </r>
  <r>
    <x v="6"/>
    <n v="0"/>
    <n v="0"/>
  </r>
  <r>
    <x v="6"/>
    <n v="1.6"/>
    <n v="1.6"/>
  </r>
  <r>
    <x v="6"/>
    <n v="0"/>
    <n v="0"/>
  </r>
  <r>
    <x v="6"/>
    <n v="2.2400000000000002"/>
    <n v="2.2400000000000002"/>
  </r>
  <r>
    <x v="6"/>
    <n v="0"/>
    <n v="0"/>
  </r>
  <r>
    <x v="6"/>
    <n v="3.2"/>
    <n v="3.2"/>
  </r>
  <r>
    <x v="6"/>
    <n v="0"/>
    <n v="0"/>
  </r>
  <r>
    <x v="6"/>
    <n v="3.16"/>
    <n v="3.16"/>
  </r>
  <r>
    <x v="5"/>
    <n v="0"/>
    <n v="0"/>
  </r>
  <r>
    <x v="5"/>
    <n v="5.7200000000000006"/>
    <n v="5.7200000000000006"/>
  </r>
  <r>
    <x v="6"/>
    <n v="0"/>
    <n v="0"/>
  </r>
  <r>
    <x v="6"/>
    <n v="4.3600000000000003"/>
    <n v="4.3600000000000003"/>
  </r>
  <r>
    <x v="6"/>
    <n v="0"/>
    <n v="0"/>
  </r>
  <r>
    <x v="6"/>
    <n v="3.2"/>
    <n v="3.2"/>
  </r>
  <r>
    <x v="6"/>
    <n v="0"/>
    <n v="0"/>
  </r>
  <r>
    <x v="6"/>
    <n v="31.88"/>
    <n v="31.88"/>
  </r>
  <r>
    <x v="6"/>
    <n v="0"/>
    <n v="0"/>
  </r>
  <r>
    <x v="6"/>
    <n v="8.08"/>
    <n v="8.08"/>
  </r>
  <r>
    <x v="6"/>
    <n v="0"/>
    <n v="0"/>
  </r>
  <r>
    <x v="6"/>
    <n v="4.28"/>
    <n v="4.28"/>
  </r>
  <r>
    <x v="6"/>
    <n v="0"/>
    <n v="0"/>
  </r>
  <r>
    <x v="6"/>
    <n v="19.28"/>
    <n v="19.28"/>
  </r>
  <r>
    <x v="6"/>
    <n v="0"/>
    <n v="0"/>
  </r>
  <r>
    <x v="6"/>
    <n v="7.24"/>
    <n v="7.24"/>
  </r>
  <r>
    <x v="6"/>
    <n v="0"/>
    <n v="0"/>
  </r>
  <r>
    <x v="6"/>
    <n v="4.24"/>
    <n v="4.24"/>
  </r>
  <r>
    <x v="6"/>
    <n v="0"/>
    <n v="0"/>
  </r>
  <r>
    <x v="6"/>
    <n v="5.56"/>
    <n v="5.56"/>
  </r>
  <r>
    <x v="6"/>
    <n v="0"/>
    <n v="0"/>
  </r>
  <r>
    <x v="6"/>
    <n v="0.28000000000000003"/>
    <n v="0.28000000000000003"/>
  </r>
  <r>
    <x v="6"/>
    <n v="0"/>
    <n v="0"/>
  </r>
  <r>
    <x v="6"/>
    <n v="1.6"/>
    <n v="1.6"/>
  </r>
  <r>
    <x v="6"/>
    <n v="0"/>
    <n v="0"/>
  </r>
  <r>
    <x v="6"/>
    <n v="5"/>
    <n v="5"/>
  </r>
  <r>
    <x v="6"/>
    <n v="0"/>
    <n v="0"/>
  </r>
  <r>
    <x v="6"/>
    <n v="17.2"/>
    <n v="17.2"/>
  </r>
  <r>
    <x v="6"/>
    <n v="0"/>
    <n v="0"/>
  </r>
  <r>
    <x v="6"/>
    <n v="13.08"/>
    <n v="13.08"/>
  </r>
  <r>
    <x v="6"/>
    <n v="0"/>
    <n v="0"/>
  </r>
  <r>
    <x v="6"/>
    <n v="4.24"/>
    <n v="4.24"/>
  </r>
  <r>
    <x v="6"/>
    <n v="0"/>
    <n v="0"/>
  </r>
  <r>
    <x v="6"/>
    <n v="9.92"/>
    <n v="9.92"/>
  </r>
  <r>
    <x v="6"/>
    <n v="0"/>
    <n v="0"/>
  </r>
  <r>
    <x v="6"/>
    <n v="2.8"/>
    <n v="2.8"/>
  </r>
  <r>
    <x v="6"/>
    <n v="0"/>
    <n v="0"/>
  </r>
  <r>
    <x v="6"/>
    <n v="5.04"/>
    <n v="5.04"/>
  </r>
  <r>
    <x v="6"/>
    <n v="0"/>
    <n v="0"/>
  </r>
  <r>
    <x v="6"/>
    <n v="2.52"/>
    <n v="2.52"/>
  </r>
  <r>
    <x v="6"/>
    <n v="0"/>
    <n v="0"/>
  </r>
  <r>
    <x v="6"/>
    <n v="2.76"/>
    <n v="2.76"/>
  </r>
  <r>
    <x v="6"/>
    <n v="0"/>
    <n v="0"/>
  </r>
  <r>
    <x v="6"/>
    <n v="6.68"/>
    <n v="6.68"/>
  </r>
  <r>
    <x v="6"/>
    <n v="0"/>
    <n v="0"/>
  </r>
  <r>
    <x v="6"/>
    <n v="4.24"/>
    <n v="4.24"/>
  </r>
  <r>
    <x v="6"/>
    <n v="0"/>
    <n v="0"/>
  </r>
  <r>
    <x v="6"/>
    <n v="3.14"/>
    <n v="3.14"/>
  </r>
  <r>
    <x v="6"/>
    <n v="0"/>
    <n v="0"/>
  </r>
  <r>
    <x v="6"/>
    <n v="10"/>
    <n v="10"/>
  </r>
  <r>
    <x v="6"/>
    <n v="0"/>
    <n v="0"/>
  </r>
  <r>
    <x v="6"/>
    <n v="2.08"/>
    <n v="2.08"/>
  </r>
  <r>
    <x v="5"/>
    <n v="0"/>
    <n v="0"/>
  </r>
  <r>
    <x v="5"/>
    <n v="2.2799999999999998"/>
    <n v="2.2799999999999998"/>
  </r>
  <r>
    <x v="5"/>
    <n v="0"/>
    <n v="0"/>
  </r>
  <r>
    <x v="5"/>
    <n v="6.5299999999999994"/>
    <n v="6.5299999999999994"/>
  </r>
  <r>
    <x v="5"/>
    <n v="0"/>
    <n v="0"/>
  </r>
  <r>
    <x v="5"/>
    <n v="2.3199999999999998"/>
    <n v="2.3199999999999998"/>
  </r>
  <r>
    <x v="6"/>
    <n v="0"/>
    <n v="0"/>
  </r>
  <r>
    <x v="6"/>
    <n v="4.08"/>
    <n v="4.08"/>
  </r>
  <r>
    <x v="6"/>
    <n v="0"/>
    <n v="0"/>
  </r>
  <r>
    <x v="6"/>
    <n v="7.8"/>
    <n v="7.8"/>
  </r>
  <r>
    <x v="6"/>
    <n v="0"/>
    <n v="0"/>
  </r>
  <r>
    <x v="6"/>
    <n v="3.16"/>
    <n v="3.16"/>
  </r>
  <r>
    <x v="6"/>
    <n v="0"/>
    <n v="0"/>
  </r>
  <r>
    <x v="6"/>
    <n v="6.08"/>
    <n v="6.08"/>
  </r>
  <r>
    <x v="6"/>
    <n v="0"/>
    <n v="0"/>
  </r>
  <r>
    <x v="6"/>
    <n v="2.06"/>
    <n v="2.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ﾋﾟﾎﾞｯﾄﾃｰﾌﾞﾙ8" cacheId="4" dataOnRows="1" applyNumberFormats="0" applyBorderFormats="0" applyFontFormats="0" applyPatternFormats="0" applyAlignmentFormats="0" applyWidthHeightFormats="1" dataCaption="データ" updatedVersion="5" showMemberPropertyTips="0" useAutoFormatting="1" itemPrintTitles="1" createdVersion="1" indent="0" compact="0" compactData="0" gridDropZones="1">
  <location ref="A15:B23" firstHeaderRow="2" firstDataRow="2" firstDataCol="1"/>
  <pivotFields count="2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合計 / 実績" fld="1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7" cacheId="5" dataOnRows="1" applyNumberFormats="0" applyBorderFormats="0" applyFontFormats="0" applyPatternFormats="0" applyAlignmentFormats="0" applyWidthHeightFormats="1" dataCaption="データ" updatedVersion="5" showMemberPropertyTips="0" useAutoFormatting="1" itemPrintTitles="1" createdVersion="1" indent="0" compact="0" compactData="0" gridDropZones="1">
  <location ref="A2:B11" firstHeaderRow="2" firstDataRow="2" firstDataCol="1"/>
  <pivotFields count="3"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合計 / 実績" fld="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/>
  </sheetViews>
  <sheetFormatPr defaultRowHeight="13.5"/>
  <cols>
    <col min="1" max="1" width="11.375" customWidth="1"/>
    <col min="2" max="2" width="7.5" customWidth="1"/>
    <col min="4" max="4" width="11.375" customWidth="1"/>
    <col min="5" max="5" width="7.5" customWidth="1"/>
    <col min="7" max="7" width="11.375" customWidth="1"/>
    <col min="8" max="8" width="8.5" style="532" customWidth="1"/>
  </cols>
  <sheetData>
    <row r="1" spans="1:8">
      <c r="A1" t="s">
        <v>409</v>
      </c>
    </row>
    <row r="2" spans="1:8">
      <c r="A2" s="167" t="s">
        <v>401</v>
      </c>
      <c r="B2" s="170"/>
      <c r="H2"/>
    </row>
    <row r="3" spans="1:8">
      <c r="A3" s="167" t="s">
        <v>396</v>
      </c>
      <c r="B3" s="170" t="s">
        <v>402</v>
      </c>
      <c r="H3"/>
    </row>
    <row r="4" spans="1:8">
      <c r="A4" s="166">
        <v>25</v>
      </c>
      <c r="B4" s="364">
        <v>455.74000000000012</v>
      </c>
      <c r="H4"/>
    </row>
    <row r="5" spans="1:8">
      <c r="A5" s="168">
        <v>26</v>
      </c>
      <c r="B5" s="171">
        <v>377.49000000000012</v>
      </c>
      <c r="H5"/>
    </row>
    <row r="6" spans="1:8">
      <c r="A6" s="168">
        <v>27</v>
      </c>
      <c r="B6" s="171">
        <v>419.29000000000008</v>
      </c>
      <c r="H6"/>
    </row>
    <row r="7" spans="1:8">
      <c r="A7" s="168">
        <v>28</v>
      </c>
      <c r="B7" s="171">
        <v>303.92999999999995</v>
      </c>
      <c r="H7"/>
    </row>
    <row r="8" spans="1:8">
      <c r="A8" s="168">
        <v>29</v>
      </c>
      <c r="B8" s="171">
        <v>521.00000000000034</v>
      </c>
      <c r="H8"/>
    </row>
    <row r="9" spans="1:8">
      <c r="A9" s="168">
        <v>30</v>
      </c>
      <c r="B9" s="171">
        <v>288.01999999999987</v>
      </c>
      <c r="H9"/>
    </row>
    <row r="10" spans="1:8">
      <c r="A10" s="168">
        <v>32</v>
      </c>
      <c r="B10" s="171">
        <v>267.03000000000009</v>
      </c>
      <c r="H10"/>
    </row>
    <row r="11" spans="1:8">
      <c r="A11" s="169" t="s">
        <v>400</v>
      </c>
      <c r="B11" s="172">
        <v>2632.5000000000009</v>
      </c>
      <c r="H11"/>
    </row>
    <row r="12" spans="1:8">
      <c r="H12"/>
    </row>
    <row r="13" spans="1:8">
      <c r="H13"/>
    </row>
    <row r="14" spans="1:8">
      <c r="A14" t="s">
        <v>410</v>
      </c>
      <c r="H14"/>
    </row>
    <row r="15" spans="1:8">
      <c r="A15" s="167" t="s">
        <v>401</v>
      </c>
      <c r="B15" s="170"/>
      <c r="H15"/>
    </row>
    <row r="16" spans="1:8">
      <c r="A16" s="167" t="s">
        <v>396</v>
      </c>
      <c r="B16" s="170" t="s">
        <v>402</v>
      </c>
      <c r="H16"/>
    </row>
    <row r="17" spans="1:8">
      <c r="A17" s="166">
        <v>25</v>
      </c>
      <c r="B17" s="364">
        <v>143.08000000000004</v>
      </c>
      <c r="H17"/>
    </row>
    <row r="18" spans="1:8">
      <c r="A18" s="168">
        <v>26</v>
      </c>
      <c r="B18" s="171">
        <v>110.95000000000002</v>
      </c>
      <c r="H18"/>
    </row>
    <row r="19" spans="1:8">
      <c r="A19" s="168">
        <v>27</v>
      </c>
      <c r="B19" s="171">
        <v>67.13</v>
      </c>
      <c r="H19"/>
    </row>
    <row r="20" spans="1:8">
      <c r="A20" s="168">
        <v>28</v>
      </c>
      <c r="B20" s="171">
        <v>67.97</v>
      </c>
      <c r="H20"/>
    </row>
    <row r="21" spans="1:8">
      <c r="A21" s="168">
        <v>29</v>
      </c>
      <c r="B21" s="171">
        <v>88.460000000000008</v>
      </c>
      <c r="H21"/>
    </row>
    <row r="22" spans="1:8">
      <c r="A22" s="168">
        <v>30</v>
      </c>
      <c r="B22" s="171">
        <v>6.68</v>
      </c>
      <c r="H22"/>
    </row>
    <row r="23" spans="1:8">
      <c r="A23" s="169" t="s">
        <v>400</v>
      </c>
      <c r="B23" s="172">
        <v>484.27000000000015</v>
      </c>
      <c r="H23"/>
    </row>
    <row r="24" spans="1:8">
      <c r="H24"/>
    </row>
    <row r="25" spans="1:8">
      <c r="H25"/>
    </row>
    <row r="26" spans="1:8">
      <c r="H26"/>
    </row>
    <row r="27" spans="1:8">
      <c r="H27"/>
    </row>
    <row r="28" spans="1:8">
      <c r="H28"/>
    </row>
  </sheetData>
  <phoneticPr fontId="2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J1454"/>
  <sheetViews>
    <sheetView view="pageBreakPreview" zoomScaleNormal="100" zoomScaleSheetLayoutView="100" workbookViewId="0">
      <pane xSplit="8" ySplit="4" topLeftCell="I5" activePane="bottomRight" state="frozen"/>
      <selection activeCell="L11" sqref="L11"/>
      <selection pane="topRight" activeCell="L11" sqref="L11"/>
      <selection pane="bottomLeft" activeCell="L11" sqref="L11"/>
      <selection pane="bottomRight"/>
    </sheetView>
  </sheetViews>
  <sheetFormatPr defaultRowHeight="13.5"/>
  <cols>
    <col min="1" max="1" width="5.5" style="85" customWidth="1"/>
    <col min="2" max="2" width="5.75" style="85" customWidth="1"/>
    <col min="3" max="3" width="10.875" style="275" customWidth="1"/>
    <col min="4" max="4" width="6.625" style="85" customWidth="1"/>
    <col min="5" max="6" width="7.5" style="100" customWidth="1"/>
    <col min="7" max="8" width="6.25" style="96" customWidth="1"/>
    <col min="9" max="9" width="8.125" style="85" customWidth="1"/>
    <col min="10" max="10" width="9" style="100"/>
    <col min="11" max="11" width="6.25" style="85" customWidth="1"/>
    <col min="12" max="12" width="9.375" style="283" customWidth="1"/>
    <col min="13" max="13" width="7.5" style="101" customWidth="1"/>
    <col min="14" max="14" width="9.375" style="100" customWidth="1"/>
    <col min="15" max="15" width="9.375" style="297" customWidth="1"/>
    <col min="16" max="16" width="7.625" style="85" customWidth="1"/>
    <col min="17" max="17" width="6.25" style="178" customWidth="1"/>
    <col min="18" max="18" width="7.5" style="85" customWidth="1"/>
    <col min="19" max="19" width="15" style="231" customWidth="1"/>
    <col min="20" max="20" width="4.375" style="73" customWidth="1"/>
    <col min="21" max="21" width="9.25" style="73" customWidth="1"/>
    <col min="22" max="22" width="2.875" style="73" hidden="1" customWidth="1"/>
    <col min="23" max="24" width="9.25" style="276" customWidth="1"/>
    <col min="25" max="25" width="9.5" style="276" customWidth="1"/>
    <col min="26" max="27" width="15" style="276" customWidth="1"/>
    <col min="28" max="29" width="9" style="85"/>
    <col min="30" max="32" width="9" style="85" customWidth="1"/>
    <col min="33" max="16384" width="9" style="85"/>
  </cols>
  <sheetData>
    <row r="1" spans="1:36" ht="16.5" customHeight="1">
      <c r="C1" s="272" t="s">
        <v>0</v>
      </c>
    </row>
    <row r="2" spans="1:36" ht="17.25" customHeight="1">
      <c r="C2" s="272" t="s">
        <v>1</v>
      </c>
    </row>
    <row r="3" spans="1:36" ht="17.25" customHeight="1">
      <c r="A3" s="85" t="s">
        <v>426</v>
      </c>
      <c r="B3" s="85" t="s">
        <v>397</v>
      </c>
      <c r="C3" s="273"/>
      <c r="D3" s="262"/>
      <c r="E3" s="635" t="s">
        <v>3</v>
      </c>
      <c r="F3" s="635"/>
      <c r="G3" s="635"/>
      <c r="H3" s="635"/>
      <c r="I3" s="635" t="s">
        <v>8</v>
      </c>
      <c r="J3" s="635"/>
      <c r="K3" s="635"/>
      <c r="L3" s="635"/>
      <c r="M3" s="635"/>
      <c r="N3" s="635" t="s">
        <v>11</v>
      </c>
      <c r="O3" s="636"/>
      <c r="P3" s="635"/>
      <c r="Q3" s="265"/>
      <c r="R3" s="262"/>
      <c r="S3" s="266"/>
      <c r="T3" s="257"/>
      <c r="U3" s="257"/>
      <c r="V3" s="257"/>
      <c r="W3" s="277"/>
      <c r="X3" s="277"/>
      <c r="Y3" s="277"/>
      <c r="Z3" s="277"/>
      <c r="AA3" s="277"/>
    </row>
    <row r="4" spans="1:36" ht="55.5">
      <c r="A4" s="281" t="s">
        <v>433</v>
      </c>
      <c r="B4" s="281" t="s">
        <v>421</v>
      </c>
      <c r="C4" s="274" t="s">
        <v>19</v>
      </c>
      <c r="D4" s="261" t="s">
        <v>2</v>
      </c>
      <c r="E4" s="86" t="s">
        <v>4</v>
      </c>
      <c r="F4" s="86" t="s">
        <v>5</v>
      </c>
      <c r="G4" s="177" t="s">
        <v>6</v>
      </c>
      <c r="H4" s="99" t="s">
        <v>7</v>
      </c>
      <c r="I4" s="87" t="s">
        <v>36</v>
      </c>
      <c r="J4" s="86" t="s">
        <v>9</v>
      </c>
      <c r="K4" s="86" t="s">
        <v>10</v>
      </c>
      <c r="L4" s="284" t="s">
        <v>15</v>
      </c>
      <c r="M4" s="102" t="s">
        <v>14</v>
      </c>
      <c r="N4" s="87" t="s">
        <v>13</v>
      </c>
      <c r="O4" s="298" t="s">
        <v>12</v>
      </c>
      <c r="P4" s="87" t="s">
        <v>38</v>
      </c>
      <c r="Q4" s="263" t="s">
        <v>18</v>
      </c>
      <c r="R4" s="261" t="s">
        <v>16</v>
      </c>
      <c r="S4" s="264" t="s">
        <v>17</v>
      </c>
      <c r="T4" s="258" t="s">
        <v>408</v>
      </c>
      <c r="U4" s="257" t="s">
        <v>397</v>
      </c>
      <c r="V4" s="257" t="s">
        <v>398</v>
      </c>
      <c r="W4" s="277" t="s">
        <v>399</v>
      </c>
      <c r="X4" s="277" t="s">
        <v>422</v>
      </c>
      <c r="Y4" s="277" t="s">
        <v>423</v>
      </c>
      <c r="Z4" s="277" t="s">
        <v>424</v>
      </c>
      <c r="AA4" s="277"/>
      <c r="AB4" s="85" t="s">
        <v>73</v>
      </c>
      <c r="AC4" s="85" t="s">
        <v>74</v>
      </c>
      <c r="AG4" s="85" t="s">
        <v>75</v>
      </c>
      <c r="AH4" s="85" t="s">
        <v>397</v>
      </c>
      <c r="AI4" s="85" t="s">
        <v>398</v>
      </c>
      <c r="AJ4" s="85" t="s">
        <v>399</v>
      </c>
    </row>
    <row r="5" spans="1:36" s="199" customFormat="1" ht="13.5" customHeight="1">
      <c r="A5" s="317">
        <f>IF(G5=G6,G5,G6)</f>
        <v>3</v>
      </c>
      <c r="B5" s="199">
        <f t="shared" ref="B5:B68" si="0">U5</f>
        <v>25</v>
      </c>
      <c r="C5" s="245" t="s">
        <v>217</v>
      </c>
      <c r="D5" s="202">
        <v>25</v>
      </c>
      <c r="E5" s="201" t="s">
        <v>79</v>
      </c>
      <c r="F5" s="201" t="s">
        <v>80</v>
      </c>
      <c r="G5" s="203">
        <v>3</v>
      </c>
      <c r="H5" s="203">
        <v>27</v>
      </c>
      <c r="I5" s="202">
        <v>12.92</v>
      </c>
      <c r="J5" s="201" t="s">
        <v>141</v>
      </c>
      <c r="K5" s="201">
        <v>71</v>
      </c>
      <c r="L5" s="290">
        <f>(O5/P5)*100</f>
        <v>382.81481481481478</v>
      </c>
      <c r="M5" s="216">
        <v>1</v>
      </c>
      <c r="N5" s="214" t="s">
        <v>131</v>
      </c>
      <c r="O5" s="307">
        <f>8*I5</f>
        <v>103.36</v>
      </c>
      <c r="P5" s="202">
        <v>27</v>
      </c>
      <c r="Q5" s="209">
        <v>1</v>
      </c>
      <c r="R5" s="202"/>
      <c r="S5" s="234" t="s">
        <v>429</v>
      </c>
      <c r="T5" s="81">
        <v>1</v>
      </c>
      <c r="U5" s="278">
        <f>IF(D5=0,D6,D5)</f>
        <v>25</v>
      </c>
      <c r="V5" s="278">
        <v>12.92</v>
      </c>
      <c r="W5" s="279">
        <v>0</v>
      </c>
      <c r="X5" s="282">
        <v>4</v>
      </c>
      <c r="Y5" s="279" t="str">
        <f t="shared" ref="Y5:Y68" si="1">X5&amp;G5&amp;H5</f>
        <v>4327</v>
      </c>
      <c r="Z5" s="282">
        <v>1085.28</v>
      </c>
      <c r="AA5" s="282"/>
      <c r="AB5" s="246"/>
      <c r="AC5" s="246"/>
      <c r="AD5" s="246"/>
      <c r="AE5" s="246"/>
      <c r="AF5" s="246"/>
      <c r="AG5" s="246"/>
      <c r="AH5" s="199">
        <v>25</v>
      </c>
      <c r="AI5" s="199">
        <v>12.92</v>
      </c>
      <c r="AJ5" s="199">
        <v>0</v>
      </c>
    </row>
    <row r="6" spans="1:36" s="81" customFormat="1" ht="13.5" customHeight="1">
      <c r="A6" s="317">
        <f>G6</f>
        <v>3</v>
      </c>
      <c r="B6" s="199">
        <f t="shared" si="0"/>
        <v>25</v>
      </c>
      <c r="C6" s="320" t="s">
        <v>78</v>
      </c>
      <c r="D6" s="322">
        <v>25</v>
      </c>
      <c r="E6" s="324" t="s">
        <v>79</v>
      </c>
      <c r="F6" s="324" t="s">
        <v>80</v>
      </c>
      <c r="G6" s="327">
        <v>3</v>
      </c>
      <c r="H6" s="327">
        <v>27</v>
      </c>
      <c r="I6" s="330">
        <v>12.92</v>
      </c>
      <c r="J6" s="333" t="s">
        <v>141</v>
      </c>
      <c r="K6" s="336">
        <v>71</v>
      </c>
      <c r="L6" s="337">
        <v>1085</v>
      </c>
      <c r="M6" s="341">
        <v>1</v>
      </c>
      <c r="N6" s="122" t="s">
        <v>131</v>
      </c>
      <c r="O6" s="342">
        <f>(L6*P6)/100</f>
        <v>271.25</v>
      </c>
      <c r="P6" s="345">
        <v>25</v>
      </c>
      <c r="Q6" s="347">
        <v>1</v>
      </c>
      <c r="R6" s="322"/>
      <c r="S6" s="350" t="s">
        <v>429</v>
      </c>
      <c r="T6" s="81">
        <v>2</v>
      </c>
      <c r="U6" s="278">
        <f>IF(D5=0,D6,D5)</f>
        <v>25</v>
      </c>
      <c r="V6" s="278">
        <f>IF(I5=0,I6,I5)</f>
        <v>12.92</v>
      </c>
      <c r="W6" s="279">
        <f>IF(S5="取りやめ",0,V6)</f>
        <v>12.92</v>
      </c>
      <c r="X6" s="282">
        <v>4</v>
      </c>
      <c r="Y6" s="279" t="str">
        <f t="shared" si="1"/>
        <v>4327</v>
      </c>
      <c r="Z6" s="282">
        <v>1085.28</v>
      </c>
      <c r="AA6" s="282"/>
      <c r="AH6" s="81">
        <v>25</v>
      </c>
      <c r="AI6" s="81">
        <v>12.92</v>
      </c>
      <c r="AJ6" s="81">
        <v>12.92</v>
      </c>
    </row>
    <row r="7" spans="1:36" s="199" customFormat="1" ht="13.5" customHeight="1">
      <c r="A7" s="317">
        <f>IF(G7=G8,G7,G8)</f>
        <v>4</v>
      </c>
      <c r="B7" s="199">
        <f t="shared" si="0"/>
        <v>25</v>
      </c>
      <c r="C7" s="247" t="s">
        <v>78</v>
      </c>
      <c r="D7" s="201">
        <v>25</v>
      </c>
      <c r="E7" s="202" t="s">
        <v>79</v>
      </c>
      <c r="F7" s="202" t="s">
        <v>80</v>
      </c>
      <c r="G7" s="203">
        <v>4</v>
      </c>
      <c r="H7" s="203">
        <v>42</v>
      </c>
      <c r="I7" s="204">
        <v>3</v>
      </c>
      <c r="J7" s="205" t="s">
        <v>403</v>
      </c>
      <c r="K7" s="206">
        <v>15</v>
      </c>
      <c r="L7" s="290">
        <f>(O7/P7)*100</f>
        <v>96</v>
      </c>
      <c r="M7" s="216">
        <v>1</v>
      </c>
      <c r="N7" s="214" t="s">
        <v>131</v>
      </c>
      <c r="O7" s="307">
        <f>8*I7</f>
        <v>24</v>
      </c>
      <c r="P7" s="210">
        <v>25</v>
      </c>
      <c r="Q7" s="209">
        <v>1</v>
      </c>
      <c r="R7" s="201"/>
      <c r="S7" s="232" t="s">
        <v>89</v>
      </c>
      <c r="T7" s="81">
        <v>1</v>
      </c>
      <c r="U7" s="278">
        <f>IF(D7=0,D8,D7)</f>
        <v>25</v>
      </c>
      <c r="V7" s="278">
        <v>3</v>
      </c>
      <c r="W7" s="279">
        <v>0</v>
      </c>
      <c r="X7" s="282">
        <v>4</v>
      </c>
      <c r="Y7" s="279" t="str">
        <f t="shared" si="1"/>
        <v>4442</v>
      </c>
      <c r="Z7" s="282">
        <v>132</v>
      </c>
      <c r="AA7" s="282"/>
      <c r="AB7" s="199">
        <v>6</v>
      </c>
      <c r="AC7" s="199">
        <v>23</v>
      </c>
      <c r="AD7" s="199" t="s">
        <v>20</v>
      </c>
      <c r="AG7" s="199">
        <v>2013</v>
      </c>
      <c r="AH7" s="199">
        <v>25</v>
      </c>
      <c r="AI7" s="199">
        <v>3</v>
      </c>
      <c r="AJ7" s="199">
        <v>0</v>
      </c>
    </row>
    <row r="8" spans="1:36" s="81" customFormat="1" ht="13.5" customHeight="1">
      <c r="A8" s="317">
        <f>G8</f>
        <v>4</v>
      </c>
      <c r="B8" s="199">
        <f t="shared" si="0"/>
        <v>25</v>
      </c>
      <c r="C8" s="320" t="s">
        <v>78</v>
      </c>
      <c r="D8" s="322">
        <v>25</v>
      </c>
      <c r="E8" s="324" t="s">
        <v>79</v>
      </c>
      <c r="F8" s="324" t="s">
        <v>80</v>
      </c>
      <c r="G8" s="327">
        <v>4</v>
      </c>
      <c r="H8" s="327">
        <v>42</v>
      </c>
      <c r="I8" s="330">
        <v>3</v>
      </c>
      <c r="J8" s="333" t="s">
        <v>130</v>
      </c>
      <c r="K8" s="336">
        <v>15</v>
      </c>
      <c r="L8" s="337">
        <v>114</v>
      </c>
      <c r="M8" s="341">
        <v>1</v>
      </c>
      <c r="N8" s="122" t="s">
        <v>131</v>
      </c>
      <c r="O8" s="342">
        <v>28</v>
      </c>
      <c r="P8" s="345">
        <v>25</v>
      </c>
      <c r="Q8" s="347">
        <v>1</v>
      </c>
      <c r="R8" s="322"/>
      <c r="S8" s="350" t="s">
        <v>89</v>
      </c>
      <c r="T8" s="81">
        <v>2</v>
      </c>
      <c r="U8" s="278">
        <f>IF(D7=0,D8,D7)</f>
        <v>25</v>
      </c>
      <c r="V8" s="278">
        <f>IF(I7=0,I8,I7)</f>
        <v>3</v>
      </c>
      <c r="W8" s="279">
        <f>IF(S7="取りやめ",0,V8)</f>
        <v>3</v>
      </c>
      <c r="X8" s="282">
        <v>4</v>
      </c>
      <c r="Y8" s="279" t="str">
        <f t="shared" si="1"/>
        <v>4442</v>
      </c>
      <c r="Z8" s="282">
        <v>132</v>
      </c>
      <c r="AA8" s="282"/>
      <c r="AB8" s="73">
        <v>6</v>
      </c>
      <c r="AC8" s="73">
        <v>23</v>
      </c>
      <c r="AD8" s="73" t="s">
        <v>20</v>
      </c>
      <c r="AE8" s="73"/>
      <c r="AF8" s="73"/>
      <c r="AG8" s="73">
        <v>2013</v>
      </c>
      <c r="AH8" s="81">
        <v>25</v>
      </c>
      <c r="AI8" s="81">
        <v>3</v>
      </c>
      <c r="AJ8" s="81">
        <v>3</v>
      </c>
    </row>
    <row r="9" spans="1:36" s="199" customFormat="1" ht="13.5" customHeight="1">
      <c r="A9" s="317">
        <f>IF(G9=G10,G9,G10)</f>
        <v>4</v>
      </c>
      <c r="B9" s="199">
        <f t="shared" si="0"/>
        <v>25</v>
      </c>
      <c r="C9" s="247" t="s">
        <v>78</v>
      </c>
      <c r="D9" s="201">
        <v>25</v>
      </c>
      <c r="E9" s="202" t="s">
        <v>79</v>
      </c>
      <c r="F9" s="202" t="s">
        <v>80</v>
      </c>
      <c r="G9" s="203">
        <v>4</v>
      </c>
      <c r="H9" s="203">
        <v>166</v>
      </c>
      <c r="I9" s="204">
        <v>1.24</v>
      </c>
      <c r="J9" s="205" t="s">
        <v>403</v>
      </c>
      <c r="K9" s="206">
        <v>15</v>
      </c>
      <c r="L9" s="290">
        <f>(O9/P9)*100</f>
        <v>39.68</v>
      </c>
      <c r="M9" s="216">
        <v>1</v>
      </c>
      <c r="N9" s="214" t="s">
        <v>131</v>
      </c>
      <c r="O9" s="307">
        <f>8*I9</f>
        <v>9.92</v>
      </c>
      <c r="P9" s="210">
        <v>25</v>
      </c>
      <c r="Q9" s="209">
        <v>1</v>
      </c>
      <c r="R9" s="201"/>
      <c r="S9" s="232" t="s">
        <v>89</v>
      </c>
      <c r="T9" s="81">
        <v>1</v>
      </c>
      <c r="U9" s="278">
        <f>IF(D9=0,D10,D9)</f>
        <v>25</v>
      </c>
      <c r="V9" s="278">
        <v>0</v>
      </c>
      <c r="W9" s="279">
        <v>0</v>
      </c>
      <c r="X9" s="282">
        <v>4</v>
      </c>
      <c r="Y9" s="279" t="str">
        <f t="shared" si="1"/>
        <v>44166</v>
      </c>
      <c r="Z9" s="282">
        <v>54.56</v>
      </c>
      <c r="AA9" s="282"/>
      <c r="AB9" s="81"/>
      <c r="AC9" s="81"/>
      <c r="AD9" s="81"/>
      <c r="AE9" s="81"/>
      <c r="AF9" s="81"/>
      <c r="AG9" s="81"/>
      <c r="AH9" s="199">
        <v>25</v>
      </c>
      <c r="AI9" s="199">
        <v>0</v>
      </c>
      <c r="AJ9" s="199">
        <v>0</v>
      </c>
    </row>
    <row r="10" spans="1:36" s="81" customFormat="1" ht="13.5" customHeight="1">
      <c r="A10" s="317">
        <f>G10</f>
        <v>4</v>
      </c>
      <c r="B10" s="199">
        <f t="shared" si="0"/>
        <v>25</v>
      </c>
      <c r="C10" s="320" t="s">
        <v>78</v>
      </c>
      <c r="D10" s="322">
        <v>25</v>
      </c>
      <c r="E10" s="324" t="s">
        <v>79</v>
      </c>
      <c r="F10" s="324" t="s">
        <v>80</v>
      </c>
      <c r="G10" s="327">
        <v>4</v>
      </c>
      <c r="H10" s="327">
        <v>166</v>
      </c>
      <c r="I10" s="330">
        <v>1.24</v>
      </c>
      <c r="J10" s="333" t="s">
        <v>132</v>
      </c>
      <c r="K10" s="336">
        <v>15</v>
      </c>
      <c r="L10" s="337">
        <v>55</v>
      </c>
      <c r="M10" s="341">
        <v>1</v>
      </c>
      <c r="N10" s="122" t="s">
        <v>131</v>
      </c>
      <c r="O10" s="342">
        <v>13</v>
      </c>
      <c r="P10" s="345">
        <v>25</v>
      </c>
      <c r="Q10" s="347">
        <v>1</v>
      </c>
      <c r="R10" s="322"/>
      <c r="S10" s="350" t="s">
        <v>89</v>
      </c>
      <c r="T10" s="81">
        <v>2</v>
      </c>
      <c r="U10" s="278">
        <f>IF(D9=0,D10,D9)</f>
        <v>25</v>
      </c>
      <c r="V10" s="278">
        <f>IF(I9=0,I10,I9)</f>
        <v>1.24</v>
      </c>
      <c r="W10" s="279">
        <f>IF(S9="取りやめ",0,V10)</f>
        <v>1.24</v>
      </c>
      <c r="X10" s="282">
        <v>4</v>
      </c>
      <c r="Y10" s="279" t="str">
        <f t="shared" si="1"/>
        <v>44166</v>
      </c>
      <c r="Z10" s="282">
        <v>54.56</v>
      </c>
      <c r="AA10" s="282"/>
      <c r="AB10" s="73">
        <v>6</v>
      </c>
      <c r="AC10" s="73">
        <v>23</v>
      </c>
      <c r="AD10" s="73"/>
      <c r="AE10" s="73"/>
      <c r="AF10" s="73"/>
      <c r="AG10" s="73">
        <v>2013</v>
      </c>
      <c r="AH10" s="81">
        <v>25</v>
      </c>
      <c r="AI10" s="81">
        <v>1.24</v>
      </c>
      <c r="AJ10" s="81">
        <v>1.24</v>
      </c>
    </row>
    <row r="11" spans="1:36" s="81" customFormat="1" ht="13.5" customHeight="1">
      <c r="A11" s="317">
        <f>IF(G11=G12,G11,G12)</f>
        <v>6</v>
      </c>
      <c r="B11" s="199">
        <f t="shared" si="0"/>
        <v>25</v>
      </c>
      <c r="C11" s="256" t="s">
        <v>78</v>
      </c>
      <c r="D11" s="219">
        <v>25</v>
      </c>
      <c r="E11" s="211" t="s">
        <v>79</v>
      </c>
      <c r="F11" s="211" t="s">
        <v>80</v>
      </c>
      <c r="G11" s="212">
        <v>6</v>
      </c>
      <c r="H11" s="212">
        <v>176</v>
      </c>
      <c r="I11" s="213">
        <v>0.44</v>
      </c>
      <c r="J11" s="214" t="s">
        <v>133</v>
      </c>
      <c r="K11" s="215">
        <v>12</v>
      </c>
      <c r="L11" s="290">
        <f>(O11/P11)*100</f>
        <v>11</v>
      </c>
      <c r="M11" s="216">
        <v>1</v>
      </c>
      <c r="N11" s="214" t="s">
        <v>131</v>
      </c>
      <c r="O11" s="307">
        <f>8*I11</f>
        <v>3.52</v>
      </c>
      <c r="P11" s="217">
        <v>32</v>
      </c>
      <c r="Q11" s="218">
        <v>1</v>
      </c>
      <c r="R11" s="219"/>
      <c r="S11" s="238" t="s">
        <v>89</v>
      </c>
      <c r="T11" s="81">
        <v>1</v>
      </c>
      <c r="U11" s="278">
        <f>IF(D11=0,D12,D11)</f>
        <v>25</v>
      </c>
      <c r="V11" s="57">
        <v>0</v>
      </c>
      <c r="W11" s="279">
        <v>0</v>
      </c>
      <c r="X11" s="282">
        <v>4</v>
      </c>
      <c r="Y11" s="279" t="str">
        <f t="shared" si="1"/>
        <v>46176</v>
      </c>
      <c r="Z11" s="282">
        <v>51.04</v>
      </c>
      <c r="AA11" s="282"/>
      <c r="AB11" s="56"/>
      <c r="AC11" s="56"/>
      <c r="AD11" s="56"/>
      <c r="AE11" s="56"/>
      <c r="AF11" s="56"/>
      <c r="AG11" s="56"/>
      <c r="AH11" s="81">
        <v>25</v>
      </c>
      <c r="AI11" s="81">
        <v>0</v>
      </c>
      <c r="AJ11" s="81">
        <v>0</v>
      </c>
    </row>
    <row r="12" spans="1:36" s="81" customFormat="1" ht="13.5" customHeight="1">
      <c r="A12" s="317">
        <f>G12</f>
        <v>6</v>
      </c>
      <c r="B12" s="199">
        <f t="shared" si="0"/>
        <v>25</v>
      </c>
      <c r="C12" s="145" t="s">
        <v>78</v>
      </c>
      <c r="D12" s="115">
        <v>25</v>
      </c>
      <c r="E12" s="147" t="s">
        <v>79</v>
      </c>
      <c r="F12" s="147" t="s">
        <v>80</v>
      </c>
      <c r="G12" s="151">
        <v>6</v>
      </c>
      <c r="H12" s="151">
        <v>176</v>
      </c>
      <c r="I12" s="111">
        <v>0.44</v>
      </c>
      <c r="J12" s="112" t="s">
        <v>133</v>
      </c>
      <c r="K12" s="158">
        <v>12</v>
      </c>
      <c r="L12" s="295">
        <v>51</v>
      </c>
      <c r="M12" s="198">
        <v>1</v>
      </c>
      <c r="N12" s="122" t="s">
        <v>131</v>
      </c>
      <c r="O12" s="304">
        <f>(L12*P12)/100</f>
        <v>12.75</v>
      </c>
      <c r="P12" s="113">
        <v>25</v>
      </c>
      <c r="Q12" s="110">
        <v>1</v>
      </c>
      <c r="R12" s="115"/>
      <c r="S12" s="242" t="s">
        <v>89</v>
      </c>
      <c r="T12" s="81">
        <v>2</v>
      </c>
      <c r="U12" s="278">
        <f>IF(D11=0,D12,D11)</f>
        <v>25</v>
      </c>
      <c r="V12" s="57">
        <f>IF(I11=0,I12,I11)</f>
        <v>0.44</v>
      </c>
      <c r="W12" s="279">
        <f>IF(S11="取りやめ",0,V12)</f>
        <v>0.44</v>
      </c>
      <c r="X12" s="282">
        <v>4</v>
      </c>
      <c r="Y12" s="279" t="str">
        <f t="shared" si="1"/>
        <v>46176</v>
      </c>
      <c r="Z12" s="282">
        <v>51.04</v>
      </c>
      <c r="AA12" s="282"/>
      <c r="AB12" s="57">
        <v>3</v>
      </c>
      <c r="AC12" s="57">
        <v>22</v>
      </c>
      <c r="AD12" s="57"/>
      <c r="AE12" s="57"/>
      <c r="AF12" s="57"/>
      <c r="AG12" s="57">
        <v>2013</v>
      </c>
      <c r="AH12" s="81">
        <v>25</v>
      </c>
      <c r="AI12" s="81">
        <v>0.44</v>
      </c>
      <c r="AJ12" s="81">
        <v>0.44</v>
      </c>
    </row>
    <row r="13" spans="1:36" s="199" customFormat="1" ht="13.5" customHeight="1">
      <c r="A13" s="317">
        <f>IF(G13=G14,G13,G14)</f>
        <v>6</v>
      </c>
      <c r="B13" s="199">
        <f t="shared" si="0"/>
        <v>25</v>
      </c>
      <c r="C13" s="256" t="s">
        <v>78</v>
      </c>
      <c r="D13" s="219">
        <v>25</v>
      </c>
      <c r="E13" s="211" t="s">
        <v>79</v>
      </c>
      <c r="F13" s="211" t="s">
        <v>80</v>
      </c>
      <c r="G13" s="212">
        <v>6</v>
      </c>
      <c r="H13" s="212">
        <v>179</v>
      </c>
      <c r="I13" s="213">
        <v>8.76</v>
      </c>
      <c r="J13" s="214" t="s">
        <v>133</v>
      </c>
      <c r="K13" s="215">
        <v>12</v>
      </c>
      <c r="L13" s="290">
        <f>(O13/P13)*100</f>
        <v>219</v>
      </c>
      <c r="M13" s="216">
        <v>1</v>
      </c>
      <c r="N13" s="214" t="s">
        <v>131</v>
      </c>
      <c r="O13" s="307">
        <f>8*I13</f>
        <v>70.08</v>
      </c>
      <c r="P13" s="217">
        <v>32</v>
      </c>
      <c r="Q13" s="218">
        <v>1</v>
      </c>
      <c r="R13" s="219"/>
      <c r="S13" s="238" t="s">
        <v>89</v>
      </c>
      <c r="T13" s="81">
        <v>1</v>
      </c>
      <c r="U13" s="278">
        <f>IF(D13=0,D14,D13)</f>
        <v>25</v>
      </c>
      <c r="V13" s="57">
        <v>0</v>
      </c>
      <c r="W13" s="279">
        <v>0</v>
      </c>
      <c r="X13" s="282">
        <v>4</v>
      </c>
      <c r="Y13" s="279" t="str">
        <f t="shared" si="1"/>
        <v>46179</v>
      </c>
      <c r="Z13" s="282">
        <v>1016.16</v>
      </c>
      <c r="AA13" s="282"/>
      <c r="AB13" s="57"/>
      <c r="AC13" s="57"/>
      <c r="AD13" s="57"/>
      <c r="AE13" s="57"/>
      <c r="AF13" s="57"/>
      <c r="AG13" s="57"/>
      <c r="AH13" s="199">
        <v>25</v>
      </c>
      <c r="AI13" s="199">
        <v>0</v>
      </c>
      <c r="AJ13" s="199">
        <v>0</v>
      </c>
    </row>
    <row r="14" spans="1:36" s="81" customFormat="1" ht="13.5" customHeight="1">
      <c r="A14" s="317">
        <f>G14</f>
        <v>6</v>
      </c>
      <c r="B14" s="199">
        <f t="shared" si="0"/>
        <v>25</v>
      </c>
      <c r="C14" s="145" t="s">
        <v>78</v>
      </c>
      <c r="D14" s="115">
        <v>25</v>
      </c>
      <c r="E14" s="147" t="s">
        <v>79</v>
      </c>
      <c r="F14" s="147" t="s">
        <v>80</v>
      </c>
      <c r="G14" s="151">
        <v>6</v>
      </c>
      <c r="H14" s="151">
        <v>179</v>
      </c>
      <c r="I14" s="111">
        <v>8.76</v>
      </c>
      <c r="J14" s="112" t="s">
        <v>133</v>
      </c>
      <c r="K14" s="158">
        <v>12</v>
      </c>
      <c r="L14" s="295">
        <v>1016</v>
      </c>
      <c r="M14" s="198">
        <v>1</v>
      </c>
      <c r="N14" s="122" t="s">
        <v>131</v>
      </c>
      <c r="O14" s="304">
        <f>(L14*P14)/100</f>
        <v>254</v>
      </c>
      <c r="P14" s="113">
        <v>25</v>
      </c>
      <c r="Q14" s="110">
        <v>1</v>
      </c>
      <c r="R14" s="115"/>
      <c r="S14" s="242" t="s">
        <v>89</v>
      </c>
      <c r="T14" s="81">
        <v>2</v>
      </c>
      <c r="U14" s="278">
        <f>IF(D13=0,D14,D13)</f>
        <v>25</v>
      </c>
      <c r="V14" s="57">
        <f>IF(I13=0,I14,I13)</f>
        <v>8.76</v>
      </c>
      <c r="W14" s="279">
        <f>IF(S13="取りやめ",0,V14)</f>
        <v>8.76</v>
      </c>
      <c r="X14" s="282">
        <v>4</v>
      </c>
      <c r="Y14" s="279" t="str">
        <f t="shared" si="1"/>
        <v>46179</v>
      </c>
      <c r="Z14" s="282">
        <v>1016.16</v>
      </c>
      <c r="AA14" s="282"/>
      <c r="AB14" s="56">
        <v>3</v>
      </c>
      <c r="AC14" s="56">
        <v>22</v>
      </c>
      <c r="AD14" s="56"/>
      <c r="AE14" s="56"/>
      <c r="AF14" s="56"/>
      <c r="AG14" s="56">
        <v>2013</v>
      </c>
      <c r="AH14" s="81">
        <v>25</v>
      </c>
      <c r="AI14" s="81">
        <v>8.76</v>
      </c>
      <c r="AJ14" s="81">
        <v>8.76</v>
      </c>
    </row>
    <row r="15" spans="1:36" s="246" customFormat="1" ht="13.5" customHeight="1">
      <c r="A15" s="317">
        <f>IF(G15=G16,G15,G16)</f>
        <v>6</v>
      </c>
      <c r="B15" s="199">
        <f t="shared" si="0"/>
        <v>25</v>
      </c>
      <c r="C15" s="256" t="s">
        <v>78</v>
      </c>
      <c r="D15" s="219">
        <v>25</v>
      </c>
      <c r="E15" s="211" t="s">
        <v>79</v>
      </c>
      <c r="F15" s="211" t="s">
        <v>80</v>
      </c>
      <c r="G15" s="212">
        <v>6</v>
      </c>
      <c r="H15" s="212">
        <v>180</v>
      </c>
      <c r="I15" s="213">
        <v>2.44</v>
      </c>
      <c r="J15" s="214" t="s">
        <v>413</v>
      </c>
      <c r="K15" s="215">
        <v>12</v>
      </c>
      <c r="L15" s="290">
        <f>(O15/P15)*100</f>
        <v>55.771428571428572</v>
      </c>
      <c r="M15" s="216">
        <v>1</v>
      </c>
      <c r="N15" s="214" t="s">
        <v>131</v>
      </c>
      <c r="O15" s="307">
        <f>8*I15</f>
        <v>19.52</v>
      </c>
      <c r="P15" s="217">
        <v>35</v>
      </c>
      <c r="Q15" s="218">
        <v>1</v>
      </c>
      <c r="R15" s="219"/>
      <c r="S15" s="238" t="s">
        <v>89</v>
      </c>
      <c r="T15" s="81">
        <v>1</v>
      </c>
      <c r="U15" s="278">
        <f>IF(D15=0,D16,D15)</f>
        <v>25</v>
      </c>
      <c r="V15" s="57">
        <v>0</v>
      </c>
      <c r="W15" s="279">
        <v>0</v>
      </c>
      <c r="X15" s="282">
        <v>4</v>
      </c>
      <c r="Y15" s="279" t="str">
        <f t="shared" si="1"/>
        <v>46180</v>
      </c>
      <c r="Z15" s="282">
        <v>185.44</v>
      </c>
      <c r="AA15" s="282"/>
      <c r="AB15" s="56"/>
      <c r="AC15" s="56"/>
      <c r="AD15" s="56"/>
      <c r="AE15" s="56"/>
      <c r="AF15" s="56"/>
      <c r="AG15" s="56"/>
      <c r="AH15" s="246">
        <v>25</v>
      </c>
      <c r="AI15" s="246">
        <v>0</v>
      </c>
      <c r="AJ15" s="246">
        <v>0</v>
      </c>
    </row>
    <row r="16" spans="1:36" s="81" customFormat="1" ht="13.5" customHeight="1">
      <c r="A16" s="317">
        <f>G16</f>
        <v>6</v>
      </c>
      <c r="B16" s="199">
        <f t="shared" si="0"/>
        <v>25</v>
      </c>
      <c r="C16" s="132" t="s">
        <v>78</v>
      </c>
      <c r="D16" s="125">
        <v>25</v>
      </c>
      <c r="E16" s="148" t="s">
        <v>79</v>
      </c>
      <c r="F16" s="148" t="s">
        <v>80</v>
      </c>
      <c r="G16" s="153">
        <v>6</v>
      </c>
      <c r="H16" s="153">
        <v>180</v>
      </c>
      <c r="I16" s="16">
        <v>2.44</v>
      </c>
      <c r="J16" s="122" t="s">
        <v>135</v>
      </c>
      <c r="K16" s="159">
        <v>12</v>
      </c>
      <c r="L16" s="289">
        <v>185</v>
      </c>
      <c r="M16" s="173">
        <v>1</v>
      </c>
      <c r="N16" s="122" t="s">
        <v>131</v>
      </c>
      <c r="O16" s="301">
        <f>(L16*P16)/100</f>
        <v>46.25</v>
      </c>
      <c r="P16" s="123">
        <v>25</v>
      </c>
      <c r="Q16" s="120">
        <v>1</v>
      </c>
      <c r="R16" s="125"/>
      <c r="S16" s="237" t="s">
        <v>89</v>
      </c>
      <c r="T16" s="81">
        <v>2</v>
      </c>
      <c r="U16" s="278">
        <f>IF(D15=0,D16,D15)</f>
        <v>25</v>
      </c>
      <c r="V16" s="57">
        <f>IF(I15=0,I16,I15)</f>
        <v>2.44</v>
      </c>
      <c r="W16" s="279">
        <f>IF(S15="取りやめ",0,V16)</f>
        <v>2.44</v>
      </c>
      <c r="X16" s="282">
        <v>4</v>
      </c>
      <c r="Y16" s="279" t="str">
        <f t="shared" si="1"/>
        <v>46180</v>
      </c>
      <c r="Z16" s="282">
        <v>185.44</v>
      </c>
      <c r="AA16" s="282"/>
      <c r="AB16" s="57">
        <v>3</v>
      </c>
      <c r="AC16" s="57">
        <v>18</v>
      </c>
      <c r="AD16" s="57"/>
      <c r="AE16" s="57"/>
      <c r="AF16" s="57"/>
      <c r="AG16" s="57">
        <v>2013</v>
      </c>
      <c r="AH16" s="81">
        <v>25</v>
      </c>
      <c r="AI16" s="81">
        <v>2.44</v>
      </c>
      <c r="AJ16" s="81">
        <v>2.44</v>
      </c>
    </row>
    <row r="17" spans="1:36" s="199" customFormat="1" ht="13.5" customHeight="1">
      <c r="A17" s="317">
        <f>IF(G17=G18,G17,G18)</f>
        <v>6</v>
      </c>
      <c r="B17" s="199">
        <f t="shared" si="0"/>
        <v>25</v>
      </c>
      <c r="C17" s="256" t="s">
        <v>78</v>
      </c>
      <c r="D17" s="219">
        <v>25</v>
      </c>
      <c r="E17" s="211" t="s">
        <v>79</v>
      </c>
      <c r="F17" s="211" t="s">
        <v>80</v>
      </c>
      <c r="G17" s="212">
        <v>6</v>
      </c>
      <c r="H17" s="212">
        <v>181</v>
      </c>
      <c r="I17" s="213">
        <v>1.48</v>
      </c>
      <c r="J17" s="214" t="s">
        <v>413</v>
      </c>
      <c r="K17" s="215">
        <v>12</v>
      </c>
      <c r="L17" s="290">
        <f>(O17/P17)*100</f>
        <v>35.878787878787875</v>
      </c>
      <c r="M17" s="216">
        <v>1</v>
      </c>
      <c r="N17" s="214" t="s">
        <v>131</v>
      </c>
      <c r="O17" s="307">
        <f>8*I17</f>
        <v>11.84</v>
      </c>
      <c r="P17" s="217">
        <v>33</v>
      </c>
      <c r="Q17" s="218">
        <v>1</v>
      </c>
      <c r="R17" s="219"/>
      <c r="S17" s="238" t="s">
        <v>89</v>
      </c>
      <c r="T17" s="81">
        <v>1</v>
      </c>
      <c r="U17" s="278">
        <f>IF(D17=0,D18,D17)</f>
        <v>25</v>
      </c>
      <c r="V17" s="57">
        <v>0</v>
      </c>
      <c r="W17" s="279">
        <v>0</v>
      </c>
      <c r="X17" s="282">
        <v>4</v>
      </c>
      <c r="Y17" s="279" t="str">
        <f t="shared" si="1"/>
        <v>46181</v>
      </c>
      <c r="Z17" s="282">
        <v>112.48</v>
      </c>
      <c r="AA17" s="282"/>
      <c r="AB17" s="57"/>
      <c r="AC17" s="57"/>
      <c r="AD17" s="57"/>
      <c r="AE17" s="57"/>
      <c r="AF17" s="57"/>
      <c r="AG17" s="57"/>
      <c r="AH17" s="199">
        <v>25</v>
      </c>
      <c r="AI17" s="199">
        <v>0</v>
      </c>
      <c r="AJ17" s="199">
        <v>0</v>
      </c>
    </row>
    <row r="18" spans="1:36" s="81" customFormat="1" ht="13.5" customHeight="1">
      <c r="A18" s="317">
        <f>G18</f>
        <v>6</v>
      </c>
      <c r="B18" s="199">
        <f t="shared" si="0"/>
        <v>25</v>
      </c>
      <c r="C18" s="145" t="s">
        <v>78</v>
      </c>
      <c r="D18" s="115">
        <v>25</v>
      </c>
      <c r="E18" s="147" t="s">
        <v>79</v>
      </c>
      <c r="F18" s="147" t="s">
        <v>80</v>
      </c>
      <c r="G18" s="151">
        <v>6</v>
      </c>
      <c r="H18" s="151">
        <v>181</v>
      </c>
      <c r="I18" s="111">
        <v>1.48</v>
      </c>
      <c r="J18" s="112" t="s">
        <v>135</v>
      </c>
      <c r="K18" s="158">
        <v>12</v>
      </c>
      <c r="L18" s="295">
        <v>112</v>
      </c>
      <c r="M18" s="198">
        <v>1</v>
      </c>
      <c r="N18" s="122" t="s">
        <v>131</v>
      </c>
      <c r="O18" s="304">
        <f>(L18*P18)/100</f>
        <v>28</v>
      </c>
      <c r="P18" s="113">
        <v>25</v>
      </c>
      <c r="Q18" s="110">
        <v>1</v>
      </c>
      <c r="R18" s="115"/>
      <c r="S18" s="242" t="s">
        <v>89</v>
      </c>
      <c r="T18" s="81">
        <v>2</v>
      </c>
      <c r="U18" s="278">
        <f>IF(D17=0,D18,D17)</f>
        <v>25</v>
      </c>
      <c r="V18" s="57">
        <f>IF(I17=0,I18,I17)</f>
        <v>1.48</v>
      </c>
      <c r="W18" s="279">
        <f>IF(S17="取りやめ",0,V18)</f>
        <v>1.48</v>
      </c>
      <c r="X18" s="282">
        <v>4</v>
      </c>
      <c r="Y18" s="279" t="str">
        <f t="shared" si="1"/>
        <v>46181</v>
      </c>
      <c r="Z18" s="282">
        <v>112.48</v>
      </c>
      <c r="AA18" s="282"/>
      <c r="AB18" s="56">
        <v>3</v>
      </c>
      <c r="AC18" s="56">
        <v>18</v>
      </c>
      <c r="AD18" s="56"/>
      <c r="AE18" s="56"/>
      <c r="AF18" s="56"/>
      <c r="AG18" s="56">
        <v>2013</v>
      </c>
      <c r="AH18" s="81">
        <v>25</v>
      </c>
      <c r="AI18" s="81">
        <v>1.48</v>
      </c>
      <c r="AJ18" s="81">
        <v>1.48</v>
      </c>
    </row>
    <row r="19" spans="1:36" s="199" customFormat="1" ht="13.5" customHeight="1">
      <c r="A19" s="317">
        <f>IF(G19=G20,G19,G20)</f>
        <v>8</v>
      </c>
      <c r="B19" s="199">
        <f t="shared" si="0"/>
        <v>25</v>
      </c>
      <c r="C19" s="259" t="s">
        <v>78</v>
      </c>
      <c r="D19" s="219">
        <v>25</v>
      </c>
      <c r="E19" s="211" t="s">
        <v>79</v>
      </c>
      <c r="F19" s="211" t="s">
        <v>80</v>
      </c>
      <c r="G19" s="212">
        <v>8</v>
      </c>
      <c r="H19" s="212">
        <v>155</v>
      </c>
      <c r="I19" s="213">
        <v>3</v>
      </c>
      <c r="J19" s="214" t="s">
        <v>406</v>
      </c>
      <c r="K19" s="215">
        <v>15</v>
      </c>
      <c r="L19" s="290">
        <f>(O19/P19)*100</f>
        <v>96</v>
      </c>
      <c r="M19" s="216">
        <v>1</v>
      </c>
      <c r="N19" s="214" t="s">
        <v>131</v>
      </c>
      <c r="O19" s="307">
        <f>8*I19</f>
        <v>24</v>
      </c>
      <c r="P19" s="217">
        <v>25</v>
      </c>
      <c r="Q19" s="218">
        <v>1</v>
      </c>
      <c r="R19" s="219"/>
      <c r="S19" s="238" t="s">
        <v>89</v>
      </c>
      <c r="T19" s="81">
        <v>1</v>
      </c>
      <c r="U19" s="278">
        <f>IF(D19=0,D20,D19)</f>
        <v>25</v>
      </c>
      <c r="V19" s="57">
        <v>0</v>
      </c>
      <c r="W19" s="279">
        <v>0</v>
      </c>
      <c r="X19" s="282">
        <v>4</v>
      </c>
      <c r="Y19" s="279" t="str">
        <f t="shared" si="1"/>
        <v>48155</v>
      </c>
      <c r="Z19" s="282">
        <v>390</v>
      </c>
      <c r="AA19" s="282"/>
      <c r="AB19" s="268"/>
      <c r="AC19" s="268"/>
      <c r="AD19" s="268"/>
      <c r="AE19" s="268"/>
      <c r="AF19" s="268"/>
      <c r="AG19" s="268"/>
      <c r="AH19" s="199">
        <v>25</v>
      </c>
      <c r="AI19" s="199">
        <v>0</v>
      </c>
      <c r="AJ19" s="199">
        <v>0</v>
      </c>
    </row>
    <row r="20" spans="1:36" s="81" customFormat="1" ht="13.5" customHeight="1">
      <c r="A20" s="317">
        <f>G20</f>
        <v>8</v>
      </c>
      <c r="B20" s="199">
        <f t="shared" si="0"/>
        <v>25</v>
      </c>
      <c r="C20" s="132" t="s">
        <v>78</v>
      </c>
      <c r="D20" s="125">
        <v>25</v>
      </c>
      <c r="E20" s="148" t="s">
        <v>79</v>
      </c>
      <c r="F20" s="148" t="s">
        <v>80</v>
      </c>
      <c r="G20" s="153">
        <v>8</v>
      </c>
      <c r="H20" s="153">
        <v>155</v>
      </c>
      <c r="I20" s="16">
        <v>3</v>
      </c>
      <c r="J20" s="122" t="s">
        <v>136</v>
      </c>
      <c r="K20" s="159">
        <v>15</v>
      </c>
      <c r="L20" s="289">
        <v>390</v>
      </c>
      <c r="M20" s="173">
        <v>1</v>
      </c>
      <c r="N20" s="122" t="s">
        <v>131</v>
      </c>
      <c r="O20" s="301">
        <f>(L20*P20)/100</f>
        <v>97.5</v>
      </c>
      <c r="P20" s="123">
        <v>25</v>
      </c>
      <c r="Q20" s="120">
        <v>1</v>
      </c>
      <c r="R20" s="125"/>
      <c r="S20" s="237" t="s">
        <v>89</v>
      </c>
      <c r="T20" s="81">
        <v>2</v>
      </c>
      <c r="U20" s="278">
        <f>IF(D19=0,D20,D19)</f>
        <v>25</v>
      </c>
      <c r="V20" s="57">
        <f>IF(I19=0,I20,I19)</f>
        <v>3</v>
      </c>
      <c r="W20" s="279">
        <f>IF(S19="取りやめ",0,V20)</f>
        <v>3</v>
      </c>
      <c r="X20" s="282">
        <v>4</v>
      </c>
      <c r="Y20" s="279" t="str">
        <f t="shared" si="1"/>
        <v>48155</v>
      </c>
      <c r="Z20" s="282">
        <v>390</v>
      </c>
      <c r="AA20" s="282"/>
      <c r="AB20" s="57">
        <v>3</v>
      </c>
      <c r="AC20" s="57">
        <v>49</v>
      </c>
      <c r="AD20" s="57"/>
      <c r="AE20" s="57"/>
      <c r="AF20" s="57"/>
      <c r="AG20" s="57">
        <v>2013</v>
      </c>
      <c r="AH20" s="81">
        <v>25</v>
      </c>
      <c r="AI20" s="81">
        <v>3</v>
      </c>
      <c r="AJ20" s="81">
        <v>3</v>
      </c>
    </row>
    <row r="21" spans="1:36" s="199" customFormat="1" ht="13.5" customHeight="1">
      <c r="A21" s="317">
        <f>IF(G21=G22,G21,G22)</f>
        <v>9</v>
      </c>
      <c r="B21" s="199">
        <f t="shared" si="0"/>
        <v>25</v>
      </c>
      <c r="C21" s="256" t="s">
        <v>78</v>
      </c>
      <c r="D21" s="219">
        <v>25</v>
      </c>
      <c r="E21" s="211" t="s">
        <v>79</v>
      </c>
      <c r="F21" s="211" t="s">
        <v>80</v>
      </c>
      <c r="G21" s="212">
        <v>9</v>
      </c>
      <c r="H21" s="212">
        <v>8</v>
      </c>
      <c r="I21" s="213">
        <v>4.24</v>
      </c>
      <c r="J21" s="214" t="s">
        <v>141</v>
      </c>
      <c r="K21" s="215">
        <v>58</v>
      </c>
      <c r="L21" s="290">
        <f>(O21/P21)*100</f>
        <v>135.68</v>
      </c>
      <c r="M21" s="216">
        <v>1</v>
      </c>
      <c r="N21" s="214" t="s">
        <v>131</v>
      </c>
      <c r="O21" s="307">
        <f>8*I21</f>
        <v>33.92</v>
      </c>
      <c r="P21" s="217">
        <v>25</v>
      </c>
      <c r="Q21" s="218">
        <v>1</v>
      </c>
      <c r="R21" s="219"/>
      <c r="S21" s="238" t="s">
        <v>89</v>
      </c>
      <c r="T21" s="81">
        <v>1</v>
      </c>
      <c r="U21" s="278">
        <f>IF(D21=0,D22,D21)</f>
        <v>25</v>
      </c>
      <c r="V21" s="57">
        <v>0</v>
      </c>
      <c r="W21" s="279">
        <v>0</v>
      </c>
      <c r="X21" s="282">
        <v>4</v>
      </c>
      <c r="Y21" s="279" t="str">
        <f t="shared" si="1"/>
        <v>498</v>
      </c>
      <c r="Z21" s="282">
        <v>339.20000000000005</v>
      </c>
      <c r="AA21" s="282"/>
      <c r="AB21" s="269"/>
      <c r="AC21" s="269"/>
      <c r="AD21" s="269"/>
      <c r="AE21" s="269"/>
      <c r="AF21" s="269"/>
      <c r="AG21" s="269"/>
      <c r="AH21" s="199">
        <v>25</v>
      </c>
      <c r="AI21" s="199">
        <v>0</v>
      </c>
      <c r="AJ21" s="199">
        <v>0</v>
      </c>
    </row>
    <row r="22" spans="1:36" s="73" customFormat="1" ht="13.5" customHeight="1">
      <c r="A22" s="317">
        <f>G22</f>
        <v>9</v>
      </c>
      <c r="B22" s="199">
        <f t="shared" si="0"/>
        <v>25</v>
      </c>
      <c r="C22" s="132" t="s">
        <v>78</v>
      </c>
      <c r="D22" s="125">
        <v>25</v>
      </c>
      <c r="E22" s="148" t="s">
        <v>79</v>
      </c>
      <c r="F22" s="148" t="s">
        <v>80</v>
      </c>
      <c r="G22" s="153">
        <v>9</v>
      </c>
      <c r="H22" s="153">
        <v>8</v>
      </c>
      <c r="I22" s="16">
        <v>4.24</v>
      </c>
      <c r="J22" s="122" t="s">
        <v>141</v>
      </c>
      <c r="K22" s="159">
        <v>58</v>
      </c>
      <c r="L22" s="289">
        <v>339</v>
      </c>
      <c r="M22" s="173">
        <v>1</v>
      </c>
      <c r="N22" s="122" t="s">
        <v>131</v>
      </c>
      <c r="O22" s="301">
        <f>(L22*P22)/100</f>
        <v>84.75</v>
      </c>
      <c r="P22" s="123">
        <v>25</v>
      </c>
      <c r="Q22" s="120">
        <v>1</v>
      </c>
      <c r="R22" s="125"/>
      <c r="S22" s="237" t="s">
        <v>89</v>
      </c>
      <c r="T22" s="81">
        <v>2</v>
      </c>
      <c r="U22" s="278">
        <f>IF(D21=0,D22,D21)</f>
        <v>25</v>
      </c>
      <c r="V22" s="57">
        <f>IF(I21=0,I22,I21)</f>
        <v>4.24</v>
      </c>
      <c r="W22" s="279">
        <f>IF(S21="取りやめ",0,V22)</f>
        <v>4.24</v>
      </c>
      <c r="X22" s="282">
        <v>4</v>
      </c>
      <c r="Y22" s="279" t="str">
        <f t="shared" si="1"/>
        <v>498</v>
      </c>
      <c r="Z22" s="282">
        <v>339.20000000000005</v>
      </c>
      <c r="AA22" s="282"/>
      <c r="AB22" s="56"/>
      <c r="AC22" s="56"/>
      <c r="AD22" s="56"/>
      <c r="AE22" s="56"/>
      <c r="AF22" s="56"/>
      <c r="AG22" s="56"/>
      <c r="AH22" s="73">
        <v>25</v>
      </c>
      <c r="AI22" s="73">
        <v>4.24</v>
      </c>
      <c r="AJ22" s="73">
        <v>4.24</v>
      </c>
    </row>
    <row r="23" spans="1:36" s="246" customFormat="1" ht="13.5" customHeight="1">
      <c r="A23" s="317">
        <f>IF(G23=G24,G23,G24)</f>
        <v>9</v>
      </c>
      <c r="B23" s="199">
        <f t="shared" si="0"/>
        <v>25</v>
      </c>
      <c r="C23" s="256" t="s">
        <v>78</v>
      </c>
      <c r="D23" s="219">
        <v>25</v>
      </c>
      <c r="E23" s="211" t="s">
        <v>79</v>
      </c>
      <c r="F23" s="211" t="s">
        <v>80</v>
      </c>
      <c r="G23" s="212">
        <v>9</v>
      </c>
      <c r="H23" s="212">
        <v>33</v>
      </c>
      <c r="I23" s="213">
        <v>6.88</v>
      </c>
      <c r="J23" s="214" t="s">
        <v>403</v>
      </c>
      <c r="K23" s="215">
        <v>39</v>
      </c>
      <c r="L23" s="290">
        <v>3128</v>
      </c>
      <c r="M23" s="216">
        <v>1</v>
      </c>
      <c r="N23" s="214" t="s">
        <v>139</v>
      </c>
      <c r="O23" s="307">
        <v>782</v>
      </c>
      <c r="P23" s="217">
        <v>25</v>
      </c>
      <c r="Q23" s="218">
        <v>1</v>
      </c>
      <c r="R23" s="219"/>
      <c r="S23" s="238" t="s">
        <v>428</v>
      </c>
      <c r="T23" s="81">
        <v>1</v>
      </c>
      <c r="U23" s="278">
        <f>IF(D23=0,D24,D23)</f>
        <v>25</v>
      </c>
      <c r="V23" s="57">
        <v>0</v>
      </c>
      <c r="W23" s="279">
        <v>0</v>
      </c>
      <c r="X23" s="282">
        <v>4</v>
      </c>
      <c r="Y23" s="279" t="str">
        <f t="shared" si="1"/>
        <v>4933</v>
      </c>
      <c r="Z23" s="282">
        <v>1747.52</v>
      </c>
      <c r="AA23" s="282"/>
      <c r="AB23" s="268"/>
      <c r="AC23" s="268"/>
      <c r="AD23" s="268"/>
      <c r="AE23" s="268"/>
      <c r="AF23" s="268"/>
      <c r="AG23" s="268"/>
      <c r="AH23" s="246">
        <v>25</v>
      </c>
      <c r="AI23" s="246">
        <v>0</v>
      </c>
      <c r="AJ23" s="246">
        <v>0</v>
      </c>
    </row>
    <row r="24" spans="1:36" s="81" customFormat="1" ht="13.5" customHeight="1">
      <c r="A24" s="317">
        <f>G24</f>
        <v>9</v>
      </c>
      <c r="B24" s="199">
        <f t="shared" si="0"/>
        <v>25</v>
      </c>
      <c r="C24" s="132" t="s">
        <v>78</v>
      </c>
      <c r="D24" s="125">
        <v>25</v>
      </c>
      <c r="E24" s="148" t="s">
        <v>79</v>
      </c>
      <c r="F24" s="148" t="s">
        <v>80</v>
      </c>
      <c r="G24" s="153">
        <v>9</v>
      </c>
      <c r="H24" s="153">
        <v>33</v>
      </c>
      <c r="I24" s="16">
        <v>6.88</v>
      </c>
      <c r="J24" s="122" t="s">
        <v>83</v>
      </c>
      <c r="K24" s="159">
        <v>39</v>
      </c>
      <c r="L24" s="289">
        <v>1748</v>
      </c>
      <c r="M24" s="173">
        <v>1</v>
      </c>
      <c r="N24" s="148" t="s">
        <v>139</v>
      </c>
      <c r="O24" s="301">
        <f>(L24*P24)/100</f>
        <v>437</v>
      </c>
      <c r="P24" s="123">
        <v>25</v>
      </c>
      <c r="Q24" s="120">
        <v>1</v>
      </c>
      <c r="R24" s="125"/>
      <c r="S24" s="237" t="s">
        <v>428</v>
      </c>
      <c r="T24" s="81">
        <v>2</v>
      </c>
      <c r="U24" s="278">
        <f>IF(D23=0,D24,D23)</f>
        <v>25</v>
      </c>
      <c r="V24" s="57">
        <f>IF(I23=0,I24,I23)</f>
        <v>6.88</v>
      </c>
      <c r="W24" s="279">
        <f>IF(S23="取りやめ",0,V24)</f>
        <v>6.88</v>
      </c>
      <c r="X24" s="282">
        <v>4</v>
      </c>
      <c r="Y24" s="279" t="str">
        <f t="shared" si="1"/>
        <v>4933</v>
      </c>
      <c r="Z24" s="282">
        <v>1747.52</v>
      </c>
      <c r="AA24" s="282"/>
      <c r="AB24" s="57"/>
      <c r="AC24" s="57"/>
      <c r="AD24" s="57"/>
      <c r="AE24" s="57"/>
      <c r="AF24" s="57"/>
      <c r="AG24" s="57"/>
      <c r="AH24" s="81">
        <v>25</v>
      </c>
      <c r="AI24" s="81">
        <v>6.88</v>
      </c>
      <c r="AJ24" s="81">
        <v>6.88</v>
      </c>
    </row>
    <row r="25" spans="1:36" s="199" customFormat="1" ht="13.5" customHeight="1">
      <c r="A25" s="317">
        <f>IF(G25=G26,G25,G26)</f>
        <v>9</v>
      </c>
      <c r="B25" s="199">
        <f t="shared" si="0"/>
        <v>25</v>
      </c>
      <c r="C25" s="256" t="s">
        <v>78</v>
      </c>
      <c r="D25" s="219">
        <v>25</v>
      </c>
      <c r="E25" s="211" t="s">
        <v>79</v>
      </c>
      <c r="F25" s="211" t="s">
        <v>80</v>
      </c>
      <c r="G25" s="212">
        <v>9</v>
      </c>
      <c r="H25" s="212">
        <v>112</v>
      </c>
      <c r="I25" s="213">
        <v>6</v>
      </c>
      <c r="J25" s="214" t="s">
        <v>403</v>
      </c>
      <c r="K25" s="215">
        <v>41</v>
      </c>
      <c r="L25" s="290">
        <v>1596</v>
      </c>
      <c r="M25" s="216">
        <v>1</v>
      </c>
      <c r="N25" s="211" t="s">
        <v>139</v>
      </c>
      <c r="O25" s="307">
        <v>399</v>
      </c>
      <c r="P25" s="217">
        <v>25</v>
      </c>
      <c r="Q25" s="218">
        <v>1</v>
      </c>
      <c r="R25" s="219"/>
      <c r="S25" s="238" t="s">
        <v>428</v>
      </c>
      <c r="T25" s="81">
        <v>1</v>
      </c>
      <c r="U25" s="278">
        <f>IF(D25=0,D26,D25)</f>
        <v>25</v>
      </c>
      <c r="V25" s="57">
        <v>0</v>
      </c>
      <c r="W25" s="279">
        <v>0</v>
      </c>
      <c r="X25" s="282">
        <v>4</v>
      </c>
      <c r="Y25" s="279" t="str">
        <f t="shared" si="1"/>
        <v>49112</v>
      </c>
      <c r="Z25" s="282">
        <v>1596</v>
      </c>
      <c r="AA25" s="282"/>
      <c r="AB25" s="269"/>
      <c r="AC25" s="269"/>
      <c r="AD25" s="269"/>
      <c r="AE25" s="269"/>
      <c r="AF25" s="269"/>
      <c r="AG25" s="269"/>
      <c r="AH25" s="199">
        <v>25</v>
      </c>
      <c r="AI25" s="199">
        <v>0</v>
      </c>
      <c r="AJ25" s="199">
        <v>0</v>
      </c>
    </row>
    <row r="26" spans="1:36" s="73" customFormat="1" ht="13.5" customHeight="1">
      <c r="A26" s="317">
        <f>G26</f>
        <v>9</v>
      </c>
      <c r="B26" s="199">
        <f t="shared" si="0"/>
        <v>25</v>
      </c>
      <c r="C26" s="132" t="s">
        <v>78</v>
      </c>
      <c r="D26" s="125">
        <v>25</v>
      </c>
      <c r="E26" s="148" t="s">
        <v>79</v>
      </c>
      <c r="F26" s="148" t="s">
        <v>80</v>
      </c>
      <c r="G26" s="153">
        <v>9</v>
      </c>
      <c r="H26" s="153">
        <v>112</v>
      </c>
      <c r="I26" s="16">
        <v>6</v>
      </c>
      <c r="J26" s="122" t="s">
        <v>142</v>
      </c>
      <c r="K26" s="159">
        <v>41</v>
      </c>
      <c r="L26" s="289">
        <v>1596</v>
      </c>
      <c r="M26" s="173">
        <v>1</v>
      </c>
      <c r="N26" s="148" t="s">
        <v>139</v>
      </c>
      <c r="O26" s="301">
        <f>(L26*P26)/100</f>
        <v>399</v>
      </c>
      <c r="P26" s="123">
        <v>25</v>
      </c>
      <c r="Q26" s="120">
        <v>1</v>
      </c>
      <c r="R26" s="125"/>
      <c r="S26" s="237" t="s">
        <v>428</v>
      </c>
      <c r="T26" s="81">
        <v>2</v>
      </c>
      <c r="U26" s="278">
        <f>IF(D25=0,D26,D25)</f>
        <v>25</v>
      </c>
      <c r="V26" s="57">
        <f>IF(I25=0,I26,I25)</f>
        <v>6</v>
      </c>
      <c r="W26" s="279">
        <f>IF(S25="取りやめ",0,V26)</f>
        <v>6</v>
      </c>
      <c r="X26" s="282">
        <v>4</v>
      </c>
      <c r="Y26" s="279" t="str">
        <f t="shared" si="1"/>
        <v>49112</v>
      </c>
      <c r="Z26" s="282">
        <v>1596</v>
      </c>
      <c r="AA26" s="282"/>
      <c r="AB26" s="56"/>
      <c r="AC26" s="56"/>
      <c r="AD26" s="56"/>
      <c r="AE26" s="56"/>
      <c r="AF26" s="56"/>
      <c r="AG26" s="56"/>
      <c r="AH26" s="73">
        <v>25</v>
      </c>
      <c r="AI26" s="73">
        <v>6</v>
      </c>
      <c r="AJ26" s="73">
        <v>6</v>
      </c>
    </row>
    <row r="27" spans="1:36" s="199" customFormat="1" ht="13.5" customHeight="1">
      <c r="A27" s="317">
        <f>IF(G27=G28,G27,G28)</f>
        <v>9</v>
      </c>
      <c r="B27" s="199">
        <f t="shared" si="0"/>
        <v>25</v>
      </c>
      <c r="C27" s="256" t="s">
        <v>78</v>
      </c>
      <c r="D27" s="219">
        <v>25</v>
      </c>
      <c r="E27" s="211" t="s">
        <v>79</v>
      </c>
      <c r="F27" s="211" t="s">
        <v>80</v>
      </c>
      <c r="G27" s="212">
        <v>9</v>
      </c>
      <c r="H27" s="212">
        <v>115</v>
      </c>
      <c r="I27" s="213">
        <v>2.8</v>
      </c>
      <c r="J27" s="214" t="s">
        <v>403</v>
      </c>
      <c r="K27" s="215">
        <v>40</v>
      </c>
      <c r="L27" s="290">
        <v>728</v>
      </c>
      <c r="M27" s="216">
        <v>1</v>
      </c>
      <c r="N27" s="211" t="s">
        <v>139</v>
      </c>
      <c r="O27" s="307">
        <v>182</v>
      </c>
      <c r="P27" s="217">
        <v>25</v>
      </c>
      <c r="Q27" s="218">
        <v>1</v>
      </c>
      <c r="R27" s="219"/>
      <c r="S27" s="238" t="s">
        <v>428</v>
      </c>
      <c r="T27" s="81">
        <v>1</v>
      </c>
      <c r="U27" s="278">
        <f>IF(D27=0,D28,D27)</f>
        <v>25</v>
      </c>
      <c r="V27" s="57">
        <v>0</v>
      </c>
      <c r="W27" s="279">
        <v>0</v>
      </c>
      <c r="X27" s="282">
        <v>4</v>
      </c>
      <c r="Y27" s="279" t="str">
        <f t="shared" si="1"/>
        <v>49115</v>
      </c>
      <c r="Z27" s="282">
        <v>728</v>
      </c>
      <c r="AA27" s="282"/>
      <c r="AB27" s="268"/>
      <c r="AC27" s="268"/>
      <c r="AD27" s="268"/>
      <c r="AE27" s="268"/>
      <c r="AF27" s="268"/>
      <c r="AG27" s="268"/>
      <c r="AH27" s="199">
        <v>25</v>
      </c>
      <c r="AI27" s="199">
        <v>0</v>
      </c>
      <c r="AJ27" s="199">
        <v>0</v>
      </c>
    </row>
    <row r="28" spans="1:36" s="73" customFormat="1" ht="13.5" customHeight="1">
      <c r="A28" s="317">
        <f>G28</f>
        <v>9</v>
      </c>
      <c r="B28" s="199">
        <f t="shared" si="0"/>
        <v>25</v>
      </c>
      <c r="C28" s="132" t="s">
        <v>78</v>
      </c>
      <c r="D28" s="125">
        <v>25</v>
      </c>
      <c r="E28" s="148" t="s">
        <v>79</v>
      </c>
      <c r="F28" s="148" t="s">
        <v>80</v>
      </c>
      <c r="G28" s="153">
        <v>9</v>
      </c>
      <c r="H28" s="153">
        <v>115</v>
      </c>
      <c r="I28" s="16">
        <v>2.8</v>
      </c>
      <c r="J28" s="122" t="s">
        <v>142</v>
      </c>
      <c r="K28" s="159">
        <v>40</v>
      </c>
      <c r="L28" s="289">
        <v>728</v>
      </c>
      <c r="M28" s="173">
        <v>1</v>
      </c>
      <c r="N28" s="148" t="s">
        <v>139</v>
      </c>
      <c r="O28" s="301">
        <f>(L28*P28)/100</f>
        <v>182</v>
      </c>
      <c r="P28" s="123">
        <v>25</v>
      </c>
      <c r="Q28" s="120">
        <v>1</v>
      </c>
      <c r="R28" s="125"/>
      <c r="S28" s="237" t="s">
        <v>428</v>
      </c>
      <c r="T28" s="81">
        <v>2</v>
      </c>
      <c r="U28" s="278">
        <f>IF(D27=0,D28,D27)</f>
        <v>25</v>
      </c>
      <c r="V28" s="57">
        <f>IF(I27=0,I28,I27)</f>
        <v>2.8</v>
      </c>
      <c r="W28" s="279">
        <f>IF(S27="取りやめ",0,V28)</f>
        <v>2.8</v>
      </c>
      <c r="X28" s="282">
        <v>4</v>
      </c>
      <c r="Y28" s="279" t="str">
        <f t="shared" si="1"/>
        <v>49115</v>
      </c>
      <c r="Z28" s="282">
        <v>728</v>
      </c>
      <c r="AA28" s="282"/>
      <c r="AB28" s="57"/>
      <c r="AC28" s="57"/>
      <c r="AD28" s="57"/>
      <c r="AE28" s="57"/>
      <c r="AF28" s="57"/>
      <c r="AG28" s="57"/>
      <c r="AH28" s="73">
        <v>25</v>
      </c>
      <c r="AI28" s="73">
        <v>2.8</v>
      </c>
      <c r="AJ28" s="73">
        <v>2.8</v>
      </c>
    </row>
    <row r="29" spans="1:36" s="73" customFormat="1" ht="13.5" customHeight="1">
      <c r="A29" s="317">
        <f>IF(G29=G30,G29,G30)</f>
        <v>9</v>
      </c>
      <c r="B29" s="199">
        <f t="shared" si="0"/>
        <v>25</v>
      </c>
      <c r="C29" s="256" t="s">
        <v>78</v>
      </c>
      <c r="D29" s="219">
        <v>25</v>
      </c>
      <c r="E29" s="211" t="s">
        <v>79</v>
      </c>
      <c r="F29" s="211" t="s">
        <v>80</v>
      </c>
      <c r="G29" s="212">
        <v>9</v>
      </c>
      <c r="H29" s="212">
        <v>116</v>
      </c>
      <c r="I29" s="213">
        <v>8.08</v>
      </c>
      <c r="J29" s="214" t="s">
        <v>403</v>
      </c>
      <c r="K29" s="215">
        <v>40</v>
      </c>
      <c r="L29" s="290">
        <v>2101</v>
      </c>
      <c r="M29" s="216">
        <v>1</v>
      </c>
      <c r="N29" s="211" t="s">
        <v>139</v>
      </c>
      <c r="O29" s="307">
        <v>525</v>
      </c>
      <c r="P29" s="217">
        <v>25</v>
      </c>
      <c r="Q29" s="218">
        <v>1</v>
      </c>
      <c r="R29" s="219"/>
      <c r="S29" s="238" t="s">
        <v>428</v>
      </c>
      <c r="T29" s="81">
        <v>1</v>
      </c>
      <c r="U29" s="278">
        <f>IF(D29=0,D30,D29)</f>
        <v>25</v>
      </c>
      <c r="V29" s="57">
        <v>0</v>
      </c>
      <c r="W29" s="279">
        <v>0</v>
      </c>
      <c r="X29" s="282">
        <v>4</v>
      </c>
      <c r="Y29" s="279" t="str">
        <f t="shared" si="1"/>
        <v>49116</v>
      </c>
      <c r="Z29" s="282">
        <v>2100.8000000000002</v>
      </c>
      <c r="AA29" s="282"/>
      <c r="AB29" s="269"/>
      <c r="AC29" s="269"/>
      <c r="AD29" s="269"/>
      <c r="AE29" s="269"/>
      <c r="AF29" s="269"/>
      <c r="AG29" s="269"/>
      <c r="AH29" s="73">
        <v>25</v>
      </c>
      <c r="AI29" s="73">
        <v>0</v>
      </c>
      <c r="AJ29" s="73">
        <v>0</v>
      </c>
    </row>
    <row r="30" spans="1:36" s="81" customFormat="1" ht="13.5" customHeight="1">
      <c r="A30" s="317">
        <f>G30</f>
        <v>9</v>
      </c>
      <c r="B30" s="199">
        <f t="shared" si="0"/>
        <v>25</v>
      </c>
      <c r="C30" s="132" t="s">
        <v>78</v>
      </c>
      <c r="D30" s="125">
        <v>25</v>
      </c>
      <c r="E30" s="148" t="s">
        <v>79</v>
      </c>
      <c r="F30" s="148" t="s">
        <v>80</v>
      </c>
      <c r="G30" s="153">
        <v>9</v>
      </c>
      <c r="H30" s="153">
        <v>116</v>
      </c>
      <c r="I30" s="16">
        <v>8.08</v>
      </c>
      <c r="J30" s="122" t="s">
        <v>142</v>
      </c>
      <c r="K30" s="159">
        <v>40</v>
      </c>
      <c r="L30" s="289">
        <v>2101</v>
      </c>
      <c r="M30" s="173">
        <v>1</v>
      </c>
      <c r="N30" s="148" t="s">
        <v>139</v>
      </c>
      <c r="O30" s="301">
        <f>(L30*P30)/100</f>
        <v>525.25</v>
      </c>
      <c r="P30" s="123">
        <v>25</v>
      </c>
      <c r="Q30" s="120">
        <v>1</v>
      </c>
      <c r="R30" s="125"/>
      <c r="S30" s="237" t="s">
        <v>428</v>
      </c>
      <c r="T30" s="81">
        <v>2</v>
      </c>
      <c r="U30" s="278">
        <f>IF(D29=0,D30,D29)</f>
        <v>25</v>
      </c>
      <c r="V30" s="57">
        <f>IF(I29=0,I30,I29)</f>
        <v>8.08</v>
      </c>
      <c r="W30" s="279">
        <f>IF(S29="取りやめ",0,V30)</f>
        <v>8.08</v>
      </c>
      <c r="X30" s="282">
        <v>4</v>
      </c>
      <c r="Y30" s="279" t="str">
        <f t="shared" si="1"/>
        <v>49116</v>
      </c>
      <c r="Z30" s="282">
        <v>2100.8000000000002</v>
      </c>
      <c r="AA30" s="282"/>
      <c r="AB30" s="56"/>
      <c r="AC30" s="56"/>
      <c r="AD30" s="56"/>
      <c r="AE30" s="56"/>
      <c r="AF30" s="56"/>
      <c r="AG30" s="56"/>
      <c r="AH30" s="81">
        <v>25</v>
      </c>
      <c r="AI30" s="81">
        <v>8.08</v>
      </c>
      <c r="AJ30" s="81">
        <v>8.08</v>
      </c>
    </row>
    <row r="31" spans="1:36" s="73" customFormat="1" ht="13.5" customHeight="1">
      <c r="A31" s="317">
        <f>IF(G31=G32,G31,G32)</f>
        <v>10</v>
      </c>
      <c r="B31" s="199">
        <f t="shared" si="0"/>
        <v>25</v>
      </c>
      <c r="C31" s="256" t="s">
        <v>78</v>
      </c>
      <c r="D31" s="219">
        <v>25</v>
      </c>
      <c r="E31" s="211" t="s">
        <v>79</v>
      </c>
      <c r="F31" s="211" t="s">
        <v>80</v>
      </c>
      <c r="G31" s="212">
        <v>10</v>
      </c>
      <c r="H31" s="212">
        <v>40</v>
      </c>
      <c r="I31" s="213">
        <v>0.81</v>
      </c>
      <c r="J31" s="214" t="s">
        <v>413</v>
      </c>
      <c r="K31" s="215">
        <v>13</v>
      </c>
      <c r="L31" s="290">
        <f>(O31/P31)*100</f>
        <v>25.920000000000005</v>
      </c>
      <c r="M31" s="216">
        <v>1</v>
      </c>
      <c r="N31" s="214" t="s">
        <v>131</v>
      </c>
      <c r="O31" s="307">
        <f>8*I31</f>
        <v>6.48</v>
      </c>
      <c r="P31" s="217">
        <v>25</v>
      </c>
      <c r="Q31" s="218">
        <v>1</v>
      </c>
      <c r="R31" s="219"/>
      <c r="S31" s="232" t="s">
        <v>89</v>
      </c>
      <c r="T31" s="81">
        <v>1</v>
      </c>
      <c r="U31" s="278">
        <f>IF(D31=0,D32,D31)</f>
        <v>25</v>
      </c>
      <c r="V31" s="57">
        <v>0</v>
      </c>
      <c r="W31" s="279">
        <v>0</v>
      </c>
      <c r="X31" s="282">
        <v>4</v>
      </c>
      <c r="Y31" s="279" t="str">
        <f t="shared" si="1"/>
        <v>41040</v>
      </c>
      <c r="Z31" s="282">
        <v>66.42</v>
      </c>
      <c r="AA31" s="282"/>
      <c r="AB31" s="268"/>
      <c r="AC31" s="268"/>
      <c r="AD31" s="268"/>
      <c r="AE31" s="268"/>
      <c r="AF31" s="268"/>
      <c r="AG31" s="268"/>
      <c r="AH31" s="73">
        <v>25</v>
      </c>
      <c r="AI31" s="73">
        <v>0</v>
      </c>
      <c r="AJ31" s="73">
        <v>0</v>
      </c>
    </row>
    <row r="32" spans="1:36" s="81" customFormat="1" ht="13.5" customHeight="1">
      <c r="A32" s="317">
        <f>G32</f>
        <v>10</v>
      </c>
      <c r="B32" s="199">
        <f t="shared" si="0"/>
        <v>25</v>
      </c>
      <c r="C32" s="132" t="s">
        <v>78</v>
      </c>
      <c r="D32" s="125">
        <v>25</v>
      </c>
      <c r="E32" s="148" t="s">
        <v>79</v>
      </c>
      <c r="F32" s="148" t="s">
        <v>80</v>
      </c>
      <c r="G32" s="153">
        <v>10</v>
      </c>
      <c r="H32" s="153">
        <v>40</v>
      </c>
      <c r="I32" s="16">
        <v>0.81</v>
      </c>
      <c r="J32" s="122" t="s">
        <v>148</v>
      </c>
      <c r="K32" s="159">
        <v>13</v>
      </c>
      <c r="L32" s="289">
        <v>66</v>
      </c>
      <c r="M32" s="173">
        <v>1</v>
      </c>
      <c r="N32" s="122" t="s">
        <v>131</v>
      </c>
      <c r="O32" s="301">
        <v>16</v>
      </c>
      <c r="P32" s="123">
        <v>25</v>
      </c>
      <c r="Q32" s="120">
        <v>1</v>
      </c>
      <c r="R32" s="125"/>
      <c r="S32" s="350" t="s">
        <v>89</v>
      </c>
      <c r="T32" s="81">
        <v>2</v>
      </c>
      <c r="U32" s="278">
        <f>IF(D31=0,D32,D31)</f>
        <v>25</v>
      </c>
      <c r="V32" s="57">
        <f>IF(I31=0,I32,I31)</f>
        <v>0.81</v>
      </c>
      <c r="W32" s="279">
        <f>IF(S31="取りやめ",0,V32)</f>
        <v>0.81</v>
      </c>
      <c r="X32" s="282">
        <v>4</v>
      </c>
      <c r="Y32" s="279" t="str">
        <f t="shared" si="1"/>
        <v>41040</v>
      </c>
      <c r="Z32" s="282">
        <v>66.42</v>
      </c>
      <c r="AA32" s="282"/>
      <c r="AB32" s="57"/>
      <c r="AC32" s="57"/>
      <c r="AD32" s="57"/>
      <c r="AE32" s="57"/>
      <c r="AF32" s="57"/>
      <c r="AG32" s="57"/>
      <c r="AH32" s="81">
        <v>25</v>
      </c>
      <c r="AI32" s="81">
        <v>0.81</v>
      </c>
      <c r="AJ32" s="81">
        <v>0.81</v>
      </c>
    </row>
    <row r="33" spans="1:36" s="73" customFormat="1" ht="13.5" customHeight="1">
      <c r="A33" s="317">
        <f>IF(G33=G34,G33,G34)</f>
        <v>10</v>
      </c>
      <c r="B33" s="199">
        <f t="shared" si="0"/>
        <v>25</v>
      </c>
      <c r="C33" s="256" t="s">
        <v>78</v>
      </c>
      <c r="D33" s="219">
        <v>25</v>
      </c>
      <c r="E33" s="211" t="s">
        <v>79</v>
      </c>
      <c r="F33" s="211" t="s">
        <v>80</v>
      </c>
      <c r="G33" s="212">
        <v>10</v>
      </c>
      <c r="H33" s="212">
        <v>46</v>
      </c>
      <c r="I33" s="213">
        <v>0.28000000000000003</v>
      </c>
      <c r="J33" s="214" t="s">
        <v>413</v>
      </c>
      <c r="K33" s="215">
        <v>13</v>
      </c>
      <c r="L33" s="290">
        <f>(O33/P33)*100</f>
        <v>8.9600000000000009</v>
      </c>
      <c r="M33" s="216">
        <v>1</v>
      </c>
      <c r="N33" s="214" t="s">
        <v>131</v>
      </c>
      <c r="O33" s="307">
        <f>8*I33</f>
        <v>2.2400000000000002</v>
      </c>
      <c r="P33" s="217">
        <v>25</v>
      </c>
      <c r="Q33" s="218">
        <v>1</v>
      </c>
      <c r="R33" s="219"/>
      <c r="S33" s="232" t="s">
        <v>89</v>
      </c>
      <c r="T33" s="81">
        <v>1</v>
      </c>
      <c r="U33" s="278">
        <f>IF(D33=0,D34,D33)</f>
        <v>25</v>
      </c>
      <c r="V33" s="57">
        <v>0</v>
      </c>
      <c r="W33" s="279">
        <v>0</v>
      </c>
      <c r="X33" s="282">
        <v>4</v>
      </c>
      <c r="Y33" s="279" t="str">
        <f t="shared" si="1"/>
        <v>41046</v>
      </c>
      <c r="Z33" s="282">
        <v>22.96</v>
      </c>
      <c r="AA33" s="282"/>
      <c r="AB33" s="269"/>
      <c r="AC33" s="269"/>
      <c r="AD33" s="269"/>
      <c r="AE33" s="269"/>
      <c r="AF33" s="269"/>
      <c r="AG33" s="269"/>
      <c r="AH33" s="73">
        <v>25</v>
      </c>
      <c r="AI33" s="73">
        <v>0</v>
      </c>
      <c r="AJ33" s="73">
        <v>0</v>
      </c>
    </row>
    <row r="34" spans="1:36" s="81" customFormat="1" ht="13.5" customHeight="1">
      <c r="A34" s="317">
        <f>G34</f>
        <v>10</v>
      </c>
      <c r="B34" s="199">
        <f t="shared" si="0"/>
        <v>25</v>
      </c>
      <c r="C34" s="132" t="s">
        <v>78</v>
      </c>
      <c r="D34" s="125">
        <v>25</v>
      </c>
      <c r="E34" s="148" t="s">
        <v>79</v>
      </c>
      <c r="F34" s="148" t="s">
        <v>80</v>
      </c>
      <c r="G34" s="153">
        <v>10</v>
      </c>
      <c r="H34" s="153">
        <v>46</v>
      </c>
      <c r="I34" s="16">
        <v>0.28000000000000003</v>
      </c>
      <c r="J34" s="122" t="s">
        <v>148</v>
      </c>
      <c r="K34" s="159">
        <v>13</v>
      </c>
      <c r="L34" s="289">
        <v>23</v>
      </c>
      <c r="M34" s="173">
        <v>1</v>
      </c>
      <c r="N34" s="122" t="s">
        <v>131</v>
      </c>
      <c r="O34" s="301">
        <f>(L34*P34)/100</f>
        <v>5.75</v>
      </c>
      <c r="P34" s="123">
        <v>25</v>
      </c>
      <c r="Q34" s="120">
        <v>1</v>
      </c>
      <c r="R34" s="125"/>
      <c r="S34" s="350" t="s">
        <v>89</v>
      </c>
      <c r="T34" s="81">
        <v>2</v>
      </c>
      <c r="U34" s="278">
        <f>IF(D33=0,D34,D33)</f>
        <v>25</v>
      </c>
      <c r="V34" s="57">
        <f>IF(I33=0,I34,I33)</f>
        <v>0.28000000000000003</v>
      </c>
      <c r="W34" s="279">
        <f>IF(S33="取りやめ",0,V34)</f>
        <v>0.28000000000000003</v>
      </c>
      <c r="X34" s="282">
        <v>4</v>
      </c>
      <c r="Y34" s="279" t="str">
        <f t="shared" si="1"/>
        <v>41046</v>
      </c>
      <c r="Z34" s="282">
        <v>22.96</v>
      </c>
      <c r="AA34" s="282"/>
      <c r="AB34" s="56"/>
      <c r="AC34" s="56"/>
      <c r="AD34" s="56"/>
      <c r="AE34" s="56"/>
      <c r="AF34" s="56"/>
      <c r="AG34" s="56"/>
      <c r="AH34" s="81">
        <v>25</v>
      </c>
      <c r="AI34" s="81">
        <v>0.28000000000000003</v>
      </c>
      <c r="AJ34" s="81">
        <v>0.28000000000000003</v>
      </c>
    </row>
    <row r="35" spans="1:36" s="81" customFormat="1" ht="13.5" customHeight="1">
      <c r="A35" s="317">
        <f>IF(G35=G36,G35,G36)</f>
        <v>10</v>
      </c>
      <c r="B35" s="199">
        <f t="shared" si="0"/>
        <v>25</v>
      </c>
      <c r="C35" s="256" t="s">
        <v>78</v>
      </c>
      <c r="D35" s="219">
        <v>25</v>
      </c>
      <c r="E35" s="211" t="s">
        <v>79</v>
      </c>
      <c r="F35" s="211" t="s">
        <v>80</v>
      </c>
      <c r="G35" s="212">
        <v>10</v>
      </c>
      <c r="H35" s="212">
        <v>141</v>
      </c>
      <c r="I35" s="213">
        <v>4.8</v>
      </c>
      <c r="J35" s="214" t="s">
        <v>413</v>
      </c>
      <c r="K35" s="215">
        <v>12</v>
      </c>
      <c r="L35" s="290">
        <f>(O35/P35)*100</f>
        <v>153.6</v>
      </c>
      <c r="M35" s="216">
        <v>1</v>
      </c>
      <c r="N35" s="214" t="s">
        <v>131</v>
      </c>
      <c r="O35" s="307">
        <f>8*I35</f>
        <v>38.4</v>
      </c>
      <c r="P35" s="217">
        <v>25</v>
      </c>
      <c r="Q35" s="218">
        <v>1</v>
      </c>
      <c r="R35" s="219"/>
      <c r="S35" s="232" t="s">
        <v>89</v>
      </c>
      <c r="T35" s="81">
        <v>1</v>
      </c>
      <c r="U35" s="278">
        <f>IF(D35=0,D36,D35)</f>
        <v>25</v>
      </c>
      <c r="V35" s="57">
        <v>0</v>
      </c>
      <c r="W35" s="279">
        <v>0</v>
      </c>
      <c r="X35" s="282">
        <v>4</v>
      </c>
      <c r="Y35" s="279" t="str">
        <f t="shared" si="1"/>
        <v>410141</v>
      </c>
      <c r="Z35" s="282">
        <v>364.8</v>
      </c>
      <c r="AA35" s="282"/>
      <c r="AB35" s="268"/>
      <c r="AC35" s="268"/>
      <c r="AD35" s="268"/>
      <c r="AE35" s="268"/>
      <c r="AF35" s="268"/>
      <c r="AG35" s="268"/>
      <c r="AH35" s="81">
        <v>25</v>
      </c>
      <c r="AI35" s="81">
        <v>0</v>
      </c>
      <c r="AJ35" s="81">
        <v>0</v>
      </c>
    </row>
    <row r="36" spans="1:36" s="73" customFormat="1" ht="13.5" customHeight="1">
      <c r="A36" s="317">
        <f>G36</f>
        <v>10</v>
      </c>
      <c r="B36" s="199">
        <f t="shared" si="0"/>
        <v>25</v>
      </c>
      <c r="C36" s="132" t="s">
        <v>78</v>
      </c>
      <c r="D36" s="125">
        <v>25</v>
      </c>
      <c r="E36" s="148" t="s">
        <v>79</v>
      </c>
      <c r="F36" s="148" t="s">
        <v>80</v>
      </c>
      <c r="G36" s="153">
        <v>10</v>
      </c>
      <c r="H36" s="153">
        <v>141</v>
      </c>
      <c r="I36" s="16">
        <v>4.8</v>
      </c>
      <c r="J36" s="122" t="s">
        <v>148</v>
      </c>
      <c r="K36" s="159">
        <v>12</v>
      </c>
      <c r="L36" s="289">
        <v>365</v>
      </c>
      <c r="M36" s="173">
        <v>1</v>
      </c>
      <c r="N36" s="122" t="s">
        <v>131</v>
      </c>
      <c r="O36" s="301">
        <f>(L36*P36)/100</f>
        <v>91.25</v>
      </c>
      <c r="P36" s="123">
        <v>25</v>
      </c>
      <c r="Q36" s="120">
        <v>1</v>
      </c>
      <c r="R36" s="125"/>
      <c r="S36" s="350" t="s">
        <v>89</v>
      </c>
      <c r="T36" s="81">
        <v>2</v>
      </c>
      <c r="U36" s="278">
        <f>IF(D35=0,D36,D35)</f>
        <v>25</v>
      </c>
      <c r="V36" s="57">
        <f>IF(I35=0,I36,I35)</f>
        <v>4.8</v>
      </c>
      <c r="W36" s="279">
        <f>IF(S35="取りやめ",0,V36)</f>
        <v>4.8</v>
      </c>
      <c r="X36" s="282">
        <v>4</v>
      </c>
      <c r="Y36" s="279" t="str">
        <f t="shared" si="1"/>
        <v>410141</v>
      </c>
      <c r="Z36" s="282">
        <v>364.8</v>
      </c>
      <c r="AA36" s="282"/>
      <c r="AB36" s="57"/>
      <c r="AC36" s="57"/>
      <c r="AD36" s="57"/>
      <c r="AE36" s="57"/>
      <c r="AF36" s="57"/>
      <c r="AG36" s="57"/>
      <c r="AH36" s="73">
        <v>25</v>
      </c>
      <c r="AI36" s="73">
        <v>4.8</v>
      </c>
      <c r="AJ36" s="73">
        <v>4.8</v>
      </c>
    </row>
    <row r="37" spans="1:36" s="73" customFormat="1" ht="13.5" customHeight="1">
      <c r="A37" s="317">
        <f>IF(G37=G38,G37,G38)</f>
        <v>10</v>
      </c>
      <c r="B37" s="199">
        <f t="shared" si="0"/>
        <v>25</v>
      </c>
      <c r="C37" s="256" t="s">
        <v>78</v>
      </c>
      <c r="D37" s="219">
        <v>25</v>
      </c>
      <c r="E37" s="211" t="s">
        <v>79</v>
      </c>
      <c r="F37" s="211" t="s">
        <v>80</v>
      </c>
      <c r="G37" s="212">
        <v>10</v>
      </c>
      <c r="H37" s="212">
        <v>195</v>
      </c>
      <c r="I37" s="213">
        <v>1.61</v>
      </c>
      <c r="J37" s="214" t="s">
        <v>413</v>
      </c>
      <c r="K37" s="215">
        <v>13</v>
      </c>
      <c r="L37" s="290">
        <f>(O37/P37)*100</f>
        <v>51.519999999999996</v>
      </c>
      <c r="M37" s="216">
        <v>1</v>
      </c>
      <c r="N37" s="214" t="s">
        <v>131</v>
      </c>
      <c r="O37" s="307">
        <f>8*I37</f>
        <v>12.88</v>
      </c>
      <c r="P37" s="217">
        <v>25</v>
      </c>
      <c r="Q37" s="218">
        <v>1</v>
      </c>
      <c r="R37" s="219"/>
      <c r="S37" s="232" t="s">
        <v>89</v>
      </c>
      <c r="T37" s="81">
        <v>1</v>
      </c>
      <c r="U37" s="278">
        <f>IF(D37=0,D38,D37)</f>
        <v>25</v>
      </c>
      <c r="V37" s="57">
        <v>0</v>
      </c>
      <c r="W37" s="279">
        <v>0</v>
      </c>
      <c r="X37" s="282">
        <v>4</v>
      </c>
      <c r="Y37" s="279" t="str">
        <f t="shared" si="1"/>
        <v>410195</v>
      </c>
      <c r="Z37" s="282">
        <v>132.02000000000001</v>
      </c>
      <c r="AA37" s="282"/>
      <c r="AB37" s="269"/>
      <c r="AC37" s="269"/>
      <c r="AD37" s="269"/>
      <c r="AE37" s="269"/>
      <c r="AF37" s="269"/>
      <c r="AG37" s="269"/>
      <c r="AH37" s="73">
        <v>25</v>
      </c>
      <c r="AI37" s="73">
        <v>0</v>
      </c>
      <c r="AJ37" s="73">
        <v>0</v>
      </c>
    </row>
    <row r="38" spans="1:36" s="56" customFormat="1" ht="13.5" customHeight="1">
      <c r="A38" s="317">
        <f>G38</f>
        <v>10</v>
      </c>
      <c r="B38" s="199">
        <f t="shared" si="0"/>
        <v>25</v>
      </c>
      <c r="C38" s="132" t="s">
        <v>78</v>
      </c>
      <c r="D38" s="125">
        <v>25</v>
      </c>
      <c r="E38" s="148" t="s">
        <v>79</v>
      </c>
      <c r="F38" s="148" t="s">
        <v>80</v>
      </c>
      <c r="G38" s="153">
        <v>10</v>
      </c>
      <c r="H38" s="153">
        <v>195</v>
      </c>
      <c r="I38" s="16">
        <v>1.61</v>
      </c>
      <c r="J38" s="122" t="s">
        <v>148</v>
      </c>
      <c r="K38" s="159">
        <v>13</v>
      </c>
      <c r="L38" s="289">
        <v>132</v>
      </c>
      <c r="M38" s="173">
        <v>1</v>
      </c>
      <c r="N38" s="122" t="s">
        <v>131</v>
      </c>
      <c r="O38" s="301">
        <v>33</v>
      </c>
      <c r="P38" s="123">
        <v>25</v>
      </c>
      <c r="Q38" s="120">
        <v>1</v>
      </c>
      <c r="R38" s="125"/>
      <c r="S38" s="350" t="s">
        <v>89</v>
      </c>
      <c r="T38" s="81">
        <v>2</v>
      </c>
      <c r="U38" s="278">
        <f>IF(D37=0,D38,D37)</f>
        <v>25</v>
      </c>
      <c r="V38" s="57">
        <f>IF(I37=0,I38,I37)</f>
        <v>1.61</v>
      </c>
      <c r="W38" s="279">
        <f>IF(S37="取りやめ",0,V38)</f>
        <v>1.61</v>
      </c>
      <c r="X38" s="282">
        <v>4</v>
      </c>
      <c r="Y38" s="279" t="str">
        <f t="shared" si="1"/>
        <v>410195</v>
      </c>
      <c r="Z38" s="282">
        <v>132.02000000000001</v>
      </c>
      <c r="AA38" s="282"/>
      <c r="AH38" s="56">
        <v>25</v>
      </c>
      <c r="AI38" s="56">
        <v>1.61</v>
      </c>
      <c r="AJ38" s="56">
        <v>1.61</v>
      </c>
    </row>
    <row r="39" spans="1:36" s="57" customFormat="1" ht="13.5" customHeight="1">
      <c r="A39" s="317">
        <f>IF(G39=G40,G39,G40)</f>
        <v>10</v>
      </c>
      <c r="B39" s="199">
        <f t="shared" si="0"/>
        <v>25</v>
      </c>
      <c r="C39" s="256" t="s">
        <v>78</v>
      </c>
      <c r="D39" s="219">
        <v>25</v>
      </c>
      <c r="E39" s="211" t="s">
        <v>79</v>
      </c>
      <c r="F39" s="211" t="s">
        <v>80</v>
      </c>
      <c r="G39" s="212">
        <v>10</v>
      </c>
      <c r="H39" s="212">
        <v>219</v>
      </c>
      <c r="I39" s="213">
        <v>4.68</v>
      </c>
      <c r="J39" s="214" t="s">
        <v>133</v>
      </c>
      <c r="K39" s="215">
        <v>13</v>
      </c>
      <c r="L39" s="290">
        <f>(O39/P39)*100</f>
        <v>149.76</v>
      </c>
      <c r="M39" s="216">
        <v>1</v>
      </c>
      <c r="N39" s="214" t="s">
        <v>131</v>
      </c>
      <c r="O39" s="307">
        <f>8*I39</f>
        <v>37.44</v>
      </c>
      <c r="P39" s="217">
        <v>25</v>
      </c>
      <c r="Q39" s="218">
        <v>1</v>
      </c>
      <c r="R39" s="219"/>
      <c r="S39" s="232" t="s">
        <v>89</v>
      </c>
      <c r="T39" s="81">
        <v>1</v>
      </c>
      <c r="U39" s="278">
        <f>IF(D39=0,D40,D39)</f>
        <v>25</v>
      </c>
      <c r="V39" s="57">
        <v>0</v>
      </c>
      <c r="W39" s="279">
        <v>0</v>
      </c>
      <c r="X39" s="282">
        <v>4</v>
      </c>
      <c r="Y39" s="279" t="str">
        <f t="shared" si="1"/>
        <v>410219</v>
      </c>
      <c r="Z39" s="282">
        <v>599.04</v>
      </c>
      <c r="AA39" s="282"/>
      <c r="AB39" s="268"/>
      <c r="AC39" s="268"/>
      <c r="AD39" s="268"/>
      <c r="AE39" s="268"/>
      <c r="AF39" s="268"/>
      <c r="AG39" s="268"/>
      <c r="AH39" s="57">
        <v>25</v>
      </c>
      <c r="AI39" s="57">
        <v>0</v>
      </c>
      <c r="AJ39" s="57">
        <v>0</v>
      </c>
    </row>
    <row r="40" spans="1:36" s="56" customFormat="1" ht="13.5" customHeight="1">
      <c r="A40" s="317">
        <f>G40</f>
        <v>10</v>
      </c>
      <c r="B40" s="199">
        <f t="shared" si="0"/>
        <v>25</v>
      </c>
      <c r="C40" s="132" t="s">
        <v>78</v>
      </c>
      <c r="D40" s="125">
        <v>25</v>
      </c>
      <c r="E40" s="148" t="s">
        <v>79</v>
      </c>
      <c r="F40" s="148" t="s">
        <v>80</v>
      </c>
      <c r="G40" s="153">
        <v>10</v>
      </c>
      <c r="H40" s="153">
        <v>219</v>
      </c>
      <c r="I40" s="16">
        <v>4.68</v>
      </c>
      <c r="J40" s="122" t="s">
        <v>133</v>
      </c>
      <c r="K40" s="159">
        <v>13</v>
      </c>
      <c r="L40" s="289">
        <v>599</v>
      </c>
      <c r="M40" s="173">
        <v>1</v>
      </c>
      <c r="N40" s="122" t="s">
        <v>131</v>
      </c>
      <c r="O40" s="301">
        <f>(L40*P40)/100</f>
        <v>149.75</v>
      </c>
      <c r="P40" s="123">
        <v>25</v>
      </c>
      <c r="Q40" s="120">
        <v>1</v>
      </c>
      <c r="R40" s="125"/>
      <c r="S40" s="350" t="s">
        <v>89</v>
      </c>
      <c r="T40" s="81">
        <v>2</v>
      </c>
      <c r="U40" s="278">
        <f>IF(D39=0,D40,D39)</f>
        <v>25</v>
      </c>
      <c r="V40" s="57">
        <f>IF(I39=0,I40,I39)</f>
        <v>4.68</v>
      </c>
      <c r="W40" s="279">
        <f>IF(S39="取りやめ",0,V40)</f>
        <v>4.68</v>
      </c>
      <c r="X40" s="282">
        <v>4</v>
      </c>
      <c r="Y40" s="279" t="str">
        <f t="shared" si="1"/>
        <v>410219</v>
      </c>
      <c r="Z40" s="282">
        <v>599.04</v>
      </c>
      <c r="AA40" s="282"/>
      <c r="AB40" s="57"/>
      <c r="AC40" s="57"/>
      <c r="AD40" s="57"/>
      <c r="AE40" s="57"/>
      <c r="AF40" s="57"/>
      <c r="AG40" s="57"/>
      <c r="AH40" s="56">
        <v>25</v>
      </c>
      <c r="AI40" s="56">
        <v>4.68</v>
      </c>
      <c r="AJ40" s="56">
        <v>4.68</v>
      </c>
    </row>
    <row r="41" spans="1:36" s="57" customFormat="1" ht="13.5" customHeight="1">
      <c r="A41" s="317">
        <f>IF(G41=G42,G41,G42)</f>
        <v>10</v>
      </c>
      <c r="B41" s="199">
        <f t="shared" si="0"/>
        <v>25</v>
      </c>
      <c r="C41" s="256" t="s">
        <v>78</v>
      </c>
      <c r="D41" s="219">
        <v>25</v>
      </c>
      <c r="E41" s="211" t="s">
        <v>79</v>
      </c>
      <c r="F41" s="211" t="s">
        <v>80</v>
      </c>
      <c r="G41" s="212">
        <v>10</v>
      </c>
      <c r="H41" s="212">
        <v>223</v>
      </c>
      <c r="I41" s="213">
        <v>4.2</v>
      </c>
      <c r="J41" s="214" t="s">
        <v>133</v>
      </c>
      <c r="K41" s="215">
        <v>12</v>
      </c>
      <c r="L41" s="290">
        <f>(O41/P41)*100</f>
        <v>134.4</v>
      </c>
      <c r="M41" s="216">
        <v>1</v>
      </c>
      <c r="N41" s="214" t="s">
        <v>131</v>
      </c>
      <c r="O41" s="307">
        <f>8*I41</f>
        <v>33.6</v>
      </c>
      <c r="P41" s="217">
        <v>25</v>
      </c>
      <c r="Q41" s="218">
        <v>1</v>
      </c>
      <c r="R41" s="219"/>
      <c r="S41" s="232" t="s">
        <v>89</v>
      </c>
      <c r="T41" s="81">
        <v>1</v>
      </c>
      <c r="U41" s="278">
        <f>IF(D41=0,D42,D41)</f>
        <v>25</v>
      </c>
      <c r="V41" s="57">
        <v>0</v>
      </c>
      <c r="W41" s="279">
        <v>0</v>
      </c>
      <c r="X41" s="282">
        <v>4</v>
      </c>
      <c r="Y41" s="279" t="str">
        <f t="shared" si="1"/>
        <v>410223</v>
      </c>
      <c r="Z41" s="282">
        <v>487.20000000000005</v>
      </c>
      <c r="AA41" s="282"/>
      <c r="AB41" s="269"/>
      <c r="AC41" s="269"/>
      <c r="AD41" s="269"/>
      <c r="AE41" s="269"/>
      <c r="AF41" s="269"/>
      <c r="AG41" s="269"/>
      <c r="AH41" s="57">
        <v>25</v>
      </c>
      <c r="AI41" s="57">
        <v>0</v>
      </c>
      <c r="AJ41" s="57">
        <v>0</v>
      </c>
    </row>
    <row r="42" spans="1:36" s="56" customFormat="1" ht="13.5" customHeight="1">
      <c r="A42" s="317">
        <f>G42</f>
        <v>10</v>
      </c>
      <c r="B42" s="199">
        <f t="shared" si="0"/>
        <v>25</v>
      </c>
      <c r="C42" s="132" t="s">
        <v>78</v>
      </c>
      <c r="D42" s="125">
        <v>25</v>
      </c>
      <c r="E42" s="148" t="s">
        <v>79</v>
      </c>
      <c r="F42" s="148" t="s">
        <v>80</v>
      </c>
      <c r="G42" s="153">
        <v>10</v>
      </c>
      <c r="H42" s="153">
        <v>223</v>
      </c>
      <c r="I42" s="16">
        <v>4.2</v>
      </c>
      <c r="J42" s="122" t="s">
        <v>133</v>
      </c>
      <c r="K42" s="159">
        <v>12</v>
      </c>
      <c r="L42" s="289">
        <v>487</v>
      </c>
      <c r="M42" s="173">
        <v>1</v>
      </c>
      <c r="N42" s="122" t="s">
        <v>131</v>
      </c>
      <c r="O42" s="301">
        <f>(L42*P42)/100</f>
        <v>121.75</v>
      </c>
      <c r="P42" s="123">
        <v>25</v>
      </c>
      <c r="Q42" s="120">
        <v>1</v>
      </c>
      <c r="R42" s="125"/>
      <c r="S42" s="350" t="s">
        <v>89</v>
      </c>
      <c r="T42" s="81">
        <v>2</v>
      </c>
      <c r="U42" s="278">
        <f>IF(D41=0,D42,D41)</f>
        <v>25</v>
      </c>
      <c r="V42" s="57">
        <f>IF(I41=0,I42,I41)</f>
        <v>4.2</v>
      </c>
      <c r="W42" s="279">
        <f>IF(S41="取りやめ",0,V42)</f>
        <v>4.2</v>
      </c>
      <c r="X42" s="282">
        <v>4</v>
      </c>
      <c r="Y42" s="279" t="str">
        <f t="shared" si="1"/>
        <v>410223</v>
      </c>
      <c r="Z42" s="282">
        <v>487.20000000000005</v>
      </c>
      <c r="AA42" s="282"/>
      <c r="AB42" s="56">
        <v>3</v>
      </c>
      <c r="AC42" s="56">
        <v>22</v>
      </c>
      <c r="AG42" s="56">
        <v>2013</v>
      </c>
      <c r="AH42" s="56">
        <v>25</v>
      </c>
      <c r="AI42" s="56">
        <v>4.2</v>
      </c>
      <c r="AJ42" s="56">
        <v>4.2</v>
      </c>
    </row>
    <row r="43" spans="1:36" s="56" customFormat="1" ht="13.5" customHeight="1">
      <c r="A43" s="317">
        <f>IF(G43=G44,G43,G44)</f>
        <v>11</v>
      </c>
      <c r="B43" s="199">
        <f t="shared" si="0"/>
        <v>25</v>
      </c>
      <c r="C43" s="256" t="s">
        <v>78</v>
      </c>
      <c r="D43" s="219">
        <v>25</v>
      </c>
      <c r="E43" s="211" t="s">
        <v>79</v>
      </c>
      <c r="F43" s="211" t="s">
        <v>80</v>
      </c>
      <c r="G43" s="212">
        <v>11</v>
      </c>
      <c r="H43" s="212">
        <v>47</v>
      </c>
      <c r="I43" s="213">
        <v>1</v>
      </c>
      <c r="J43" s="214" t="s">
        <v>133</v>
      </c>
      <c r="K43" s="215">
        <v>13</v>
      </c>
      <c r="L43" s="290">
        <f>(O43/P43)*100</f>
        <v>32</v>
      </c>
      <c r="M43" s="216">
        <v>1</v>
      </c>
      <c r="N43" s="214" t="s">
        <v>131</v>
      </c>
      <c r="O43" s="307">
        <f>8*I43</f>
        <v>8</v>
      </c>
      <c r="P43" s="217">
        <v>25</v>
      </c>
      <c r="Q43" s="218">
        <v>1</v>
      </c>
      <c r="R43" s="219"/>
      <c r="S43" s="232" t="s">
        <v>89</v>
      </c>
      <c r="T43" s="81">
        <v>1</v>
      </c>
      <c r="U43" s="278">
        <f>IF(D43=0,D44,D43)</f>
        <v>25</v>
      </c>
      <c r="V43" s="57">
        <v>0</v>
      </c>
      <c r="W43" s="279">
        <v>0</v>
      </c>
      <c r="X43" s="282">
        <v>4</v>
      </c>
      <c r="Y43" s="279" t="str">
        <f t="shared" si="1"/>
        <v>41147</v>
      </c>
      <c r="Z43" s="282">
        <v>128</v>
      </c>
      <c r="AA43" s="282"/>
      <c r="AB43" s="268"/>
      <c r="AC43" s="268"/>
      <c r="AD43" s="268"/>
      <c r="AE43" s="268"/>
      <c r="AF43" s="268"/>
      <c r="AG43" s="268"/>
      <c r="AH43" s="56">
        <v>25</v>
      </c>
      <c r="AI43" s="56">
        <v>0</v>
      </c>
      <c r="AJ43" s="56">
        <v>0</v>
      </c>
    </row>
    <row r="44" spans="1:36" s="57" customFormat="1" ht="13.5" customHeight="1">
      <c r="A44" s="317">
        <f>G44</f>
        <v>11</v>
      </c>
      <c r="B44" s="199">
        <f t="shared" si="0"/>
        <v>25</v>
      </c>
      <c r="C44" s="132" t="s">
        <v>78</v>
      </c>
      <c r="D44" s="125">
        <v>25</v>
      </c>
      <c r="E44" s="148" t="s">
        <v>79</v>
      </c>
      <c r="F44" s="148" t="s">
        <v>80</v>
      </c>
      <c r="G44" s="153">
        <v>11</v>
      </c>
      <c r="H44" s="153">
        <v>47</v>
      </c>
      <c r="I44" s="16">
        <v>1</v>
      </c>
      <c r="J44" s="122" t="s">
        <v>133</v>
      </c>
      <c r="K44" s="159">
        <v>13</v>
      </c>
      <c r="L44" s="289">
        <v>128</v>
      </c>
      <c r="M44" s="173">
        <v>1</v>
      </c>
      <c r="N44" s="122" t="s">
        <v>131</v>
      </c>
      <c r="O44" s="301">
        <v>32</v>
      </c>
      <c r="P44" s="123">
        <v>25</v>
      </c>
      <c r="Q44" s="120">
        <v>1</v>
      </c>
      <c r="R44" s="125"/>
      <c r="S44" s="350" t="s">
        <v>89</v>
      </c>
      <c r="T44" s="81">
        <v>2</v>
      </c>
      <c r="U44" s="278">
        <f>IF(D43=0,D44,D43)</f>
        <v>25</v>
      </c>
      <c r="V44" s="57">
        <f>IF(I43=0,I44,I43)</f>
        <v>1</v>
      </c>
      <c r="W44" s="279">
        <f>IF(S43="取りやめ",0,V44)</f>
        <v>1</v>
      </c>
      <c r="X44" s="282">
        <v>4</v>
      </c>
      <c r="Y44" s="279" t="str">
        <f t="shared" si="1"/>
        <v>41147</v>
      </c>
      <c r="Z44" s="282">
        <v>128</v>
      </c>
      <c r="AA44" s="282"/>
      <c r="AH44" s="57">
        <v>25</v>
      </c>
      <c r="AI44" s="57">
        <v>1</v>
      </c>
      <c r="AJ44" s="57">
        <v>1</v>
      </c>
    </row>
    <row r="45" spans="1:36" s="182" customFormat="1" ht="13.5" customHeight="1">
      <c r="A45" s="317">
        <f>IF(G45=G46,G45,G46)</f>
        <v>11</v>
      </c>
      <c r="B45" s="199">
        <f t="shared" si="0"/>
        <v>25</v>
      </c>
      <c r="C45" s="256" t="s">
        <v>78</v>
      </c>
      <c r="D45" s="219">
        <v>25</v>
      </c>
      <c r="E45" s="211" t="s">
        <v>79</v>
      </c>
      <c r="F45" s="211" t="s">
        <v>80</v>
      </c>
      <c r="G45" s="212">
        <v>11</v>
      </c>
      <c r="H45" s="212">
        <v>67</v>
      </c>
      <c r="I45" s="213">
        <v>4.28</v>
      </c>
      <c r="J45" s="214" t="s">
        <v>414</v>
      </c>
      <c r="K45" s="215">
        <v>23</v>
      </c>
      <c r="L45" s="290">
        <f>(O45/P45)*100</f>
        <v>136.96</v>
      </c>
      <c r="M45" s="216">
        <v>1</v>
      </c>
      <c r="N45" s="214" t="s">
        <v>131</v>
      </c>
      <c r="O45" s="307">
        <f>8*I45</f>
        <v>34.24</v>
      </c>
      <c r="P45" s="217">
        <v>25</v>
      </c>
      <c r="Q45" s="218">
        <v>1</v>
      </c>
      <c r="R45" s="219"/>
      <c r="S45" s="232" t="s">
        <v>89</v>
      </c>
      <c r="T45" s="81">
        <v>1</v>
      </c>
      <c r="U45" s="278">
        <f>IF(D45=0,D46,D45)</f>
        <v>25</v>
      </c>
      <c r="V45" s="57">
        <v>0</v>
      </c>
      <c r="W45" s="279">
        <v>0</v>
      </c>
      <c r="X45" s="282">
        <v>4</v>
      </c>
      <c r="Y45" s="279" t="str">
        <f t="shared" si="1"/>
        <v>41167</v>
      </c>
      <c r="Z45" s="282">
        <v>821.76</v>
      </c>
      <c r="AA45" s="282"/>
      <c r="AB45" s="269"/>
      <c r="AC45" s="269"/>
      <c r="AD45" s="269"/>
      <c r="AE45" s="269"/>
      <c r="AF45" s="269"/>
      <c r="AG45" s="269"/>
      <c r="AH45" s="182">
        <v>25</v>
      </c>
      <c r="AI45" s="182">
        <v>0</v>
      </c>
      <c r="AJ45" s="182">
        <v>0</v>
      </c>
    </row>
    <row r="46" spans="1:36" s="56" customFormat="1" ht="13.5" customHeight="1">
      <c r="A46" s="317">
        <f>G46</f>
        <v>11</v>
      </c>
      <c r="B46" s="199">
        <f t="shared" si="0"/>
        <v>25</v>
      </c>
      <c r="C46" s="132" t="s">
        <v>78</v>
      </c>
      <c r="D46" s="125">
        <v>25</v>
      </c>
      <c r="E46" s="148" t="s">
        <v>79</v>
      </c>
      <c r="F46" s="148" t="s">
        <v>80</v>
      </c>
      <c r="G46" s="153">
        <v>11</v>
      </c>
      <c r="H46" s="153">
        <v>67</v>
      </c>
      <c r="I46" s="16">
        <v>4.28</v>
      </c>
      <c r="J46" s="122" t="s">
        <v>147</v>
      </c>
      <c r="K46" s="159">
        <v>23</v>
      </c>
      <c r="L46" s="289">
        <v>822</v>
      </c>
      <c r="M46" s="173">
        <v>1</v>
      </c>
      <c r="N46" s="122" t="s">
        <v>131</v>
      </c>
      <c r="O46" s="301">
        <f>(L46*P46)/100</f>
        <v>205.5</v>
      </c>
      <c r="P46" s="123">
        <v>25</v>
      </c>
      <c r="Q46" s="120">
        <v>1</v>
      </c>
      <c r="R46" s="125"/>
      <c r="S46" s="350" t="s">
        <v>89</v>
      </c>
      <c r="T46" s="81">
        <v>2</v>
      </c>
      <c r="U46" s="278">
        <f>IF(D45=0,D46,D45)</f>
        <v>25</v>
      </c>
      <c r="V46" s="57">
        <f>IF(I45=0,I46,I45)</f>
        <v>4.28</v>
      </c>
      <c r="W46" s="279">
        <f>IF(S45="取りやめ",0,V46)</f>
        <v>4.28</v>
      </c>
      <c r="X46" s="282">
        <v>4</v>
      </c>
      <c r="Y46" s="279" t="str">
        <f t="shared" si="1"/>
        <v>41167</v>
      </c>
      <c r="Z46" s="282">
        <v>821.76</v>
      </c>
      <c r="AA46" s="282"/>
      <c r="AH46" s="56">
        <v>25</v>
      </c>
      <c r="AI46" s="56">
        <v>4.28</v>
      </c>
      <c r="AJ46" s="56">
        <v>4.28</v>
      </c>
    </row>
    <row r="47" spans="1:36" s="56" customFormat="1" ht="13.5" customHeight="1">
      <c r="A47" s="317">
        <f>IF(G47=G48,G47,G48)</f>
        <v>11</v>
      </c>
      <c r="B47" s="199">
        <f t="shared" si="0"/>
        <v>25</v>
      </c>
      <c r="C47" s="256" t="s">
        <v>78</v>
      </c>
      <c r="D47" s="219">
        <v>25</v>
      </c>
      <c r="E47" s="211" t="s">
        <v>79</v>
      </c>
      <c r="F47" s="211" t="s">
        <v>80</v>
      </c>
      <c r="G47" s="212">
        <v>11</v>
      </c>
      <c r="H47" s="212">
        <v>68</v>
      </c>
      <c r="I47" s="213">
        <v>4.9000000000000004</v>
      </c>
      <c r="J47" s="214" t="s">
        <v>406</v>
      </c>
      <c r="K47" s="215">
        <v>18</v>
      </c>
      <c r="L47" s="290">
        <f>(O47/P47)*100</f>
        <v>156.80000000000001</v>
      </c>
      <c r="M47" s="216">
        <v>1</v>
      </c>
      <c r="N47" s="214" t="s">
        <v>131</v>
      </c>
      <c r="O47" s="307">
        <f>8*I47</f>
        <v>39.200000000000003</v>
      </c>
      <c r="P47" s="217">
        <v>25</v>
      </c>
      <c r="Q47" s="218">
        <v>1</v>
      </c>
      <c r="R47" s="219"/>
      <c r="S47" s="232" t="s">
        <v>89</v>
      </c>
      <c r="T47" s="81">
        <v>1</v>
      </c>
      <c r="U47" s="278">
        <f>IF(D47=0,D48,D47)</f>
        <v>25</v>
      </c>
      <c r="V47" s="57">
        <v>0</v>
      </c>
      <c r="W47" s="279">
        <v>0</v>
      </c>
      <c r="X47" s="282">
        <v>4</v>
      </c>
      <c r="Y47" s="279" t="str">
        <f t="shared" si="1"/>
        <v>41168</v>
      </c>
      <c r="Z47" s="282">
        <v>764.40000000000009</v>
      </c>
      <c r="AA47" s="282"/>
      <c r="AB47" s="268"/>
      <c r="AC47" s="268"/>
      <c r="AD47" s="268"/>
      <c r="AE47" s="268"/>
      <c r="AF47" s="268"/>
      <c r="AG47" s="268"/>
      <c r="AH47" s="56">
        <v>25</v>
      </c>
      <c r="AI47" s="56">
        <v>0</v>
      </c>
      <c r="AJ47" s="56">
        <v>0</v>
      </c>
    </row>
    <row r="48" spans="1:36" s="57" customFormat="1" ht="13.5" customHeight="1">
      <c r="A48" s="317">
        <f>G48</f>
        <v>11</v>
      </c>
      <c r="B48" s="199">
        <f t="shared" si="0"/>
        <v>25</v>
      </c>
      <c r="C48" s="132" t="s">
        <v>78</v>
      </c>
      <c r="D48" s="125">
        <v>25</v>
      </c>
      <c r="E48" s="148" t="s">
        <v>79</v>
      </c>
      <c r="F48" s="148" t="s">
        <v>80</v>
      </c>
      <c r="G48" s="153">
        <v>11</v>
      </c>
      <c r="H48" s="153">
        <v>68</v>
      </c>
      <c r="I48" s="16">
        <v>4.9000000000000004</v>
      </c>
      <c r="J48" s="122" t="s">
        <v>146</v>
      </c>
      <c r="K48" s="159">
        <v>18</v>
      </c>
      <c r="L48" s="289">
        <v>764</v>
      </c>
      <c r="M48" s="173">
        <v>1</v>
      </c>
      <c r="N48" s="122" t="s">
        <v>131</v>
      </c>
      <c r="O48" s="301">
        <f>(L48*P48)/100</f>
        <v>191</v>
      </c>
      <c r="P48" s="123">
        <v>25</v>
      </c>
      <c r="Q48" s="120">
        <v>1</v>
      </c>
      <c r="R48" s="125"/>
      <c r="S48" s="350" t="s">
        <v>89</v>
      </c>
      <c r="T48" s="81">
        <v>2</v>
      </c>
      <c r="U48" s="278">
        <f>IF(D47=0,D48,D47)</f>
        <v>25</v>
      </c>
      <c r="V48" s="57">
        <f>IF(I47=0,I48,I47)</f>
        <v>4.9000000000000004</v>
      </c>
      <c r="W48" s="279">
        <f>IF(S47="取りやめ",0,V48)</f>
        <v>4.9000000000000004</v>
      </c>
      <c r="X48" s="282">
        <v>4</v>
      </c>
      <c r="Y48" s="279" t="str">
        <f t="shared" si="1"/>
        <v>41168</v>
      </c>
      <c r="Z48" s="282">
        <v>764.40000000000009</v>
      </c>
      <c r="AA48" s="282"/>
      <c r="AH48" s="57">
        <v>25</v>
      </c>
      <c r="AI48" s="57">
        <v>4.9000000000000004</v>
      </c>
      <c r="AJ48" s="57">
        <v>4.9000000000000004</v>
      </c>
    </row>
    <row r="49" spans="1:36" s="57" customFormat="1" ht="13.5" customHeight="1">
      <c r="A49" s="317">
        <f>IF(G49=G50,G49,G50)</f>
        <v>11</v>
      </c>
      <c r="B49" s="199">
        <f t="shared" si="0"/>
        <v>25</v>
      </c>
      <c r="C49" s="256" t="s">
        <v>78</v>
      </c>
      <c r="D49" s="219">
        <v>25</v>
      </c>
      <c r="E49" s="211" t="s">
        <v>79</v>
      </c>
      <c r="F49" s="211" t="s">
        <v>80</v>
      </c>
      <c r="G49" s="212">
        <v>11</v>
      </c>
      <c r="H49" s="212">
        <v>78</v>
      </c>
      <c r="I49" s="213">
        <v>4.32</v>
      </c>
      <c r="J49" s="214" t="s">
        <v>406</v>
      </c>
      <c r="K49" s="215">
        <v>27</v>
      </c>
      <c r="L49" s="290">
        <f>(O49/P49)*100</f>
        <v>138.24</v>
      </c>
      <c r="M49" s="216">
        <v>1</v>
      </c>
      <c r="N49" s="214" t="s">
        <v>131</v>
      </c>
      <c r="O49" s="307">
        <f>8*I49</f>
        <v>34.56</v>
      </c>
      <c r="P49" s="217">
        <v>25</v>
      </c>
      <c r="Q49" s="218">
        <v>1</v>
      </c>
      <c r="R49" s="219"/>
      <c r="S49" s="232" t="s">
        <v>89</v>
      </c>
      <c r="T49" s="81">
        <v>1</v>
      </c>
      <c r="U49" s="278">
        <f>IF(D49=0,D50,D49)</f>
        <v>25</v>
      </c>
      <c r="V49" s="57">
        <v>0</v>
      </c>
      <c r="W49" s="279">
        <v>0</v>
      </c>
      <c r="X49" s="282">
        <v>4</v>
      </c>
      <c r="Y49" s="279" t="str">
        <f t="shared" si="1"/>
        <v>41178</v>
      </c>
      <c r="Z49" s="282">
        <v>233.28000000000003</v>
      </c>
      <c r="AA49" s="282"/>
      <c r="AB49" s="269"/>
      <c r="AC49" s="269"/>
      <c r="AD49" s="269"/>
      <c r="AE49" s="269"/>
      <c r="AF49" s="269"/>
      <c r="AG49" s="269"/>
      <c r="AH49" s="57">
        <v>25</v>
      </c>
      <c r="AI49" s="57">
        <v>0</v>
      </c>
      <c r="AJ49" s="57">
        <v>0</v>
      </c>
    </row>
    <row r="50" spans="1:36" s="56" customFormat="1" ht="13.5" customHeight="1">
      <c r="A50" s="317">
        <f>G50</f>
        <v>11</v>
      </c>
      <c r="B50" s="199">
        <f t="shared" si="0"/>
        <v>25</v>
      </c>
      <c r="C50" s="132" t="s">
        <v>78</v>
      </c>
      <c r="D50" s="125">
        <v>25</v>
      </c>
      <c r="E50" s="148" t="s">
        <v>79</v>
      </c>
      <c r="F50" s="148" t="s">
        <v>80</v>
      </c>
      <c r="G50" s="153">
        <v>11</v>
      </c>
      <c r="H50" s="153">
        <v>78</v>
      </c>
      <c r="I50" s="16">
        <v>4.32</v>
      </c>
      <c r="J50" s="122" t="s">
        <v>146</v>
      </c>
      <c r="K50" s="159">
        <v>27</v>
      </c>
      <c r="L50" s="289">
        <v>233</v>
      </c>
      <c r="M50" s="173">
        <v>1</v>
      </c>
      <c r="N50" s="122" t="s">
        <v>131</v>
      </c>
      <c r="O50" s="301">
        <f>(L50*P50)/100</f>
        <v>58.25</v>
      </c>
      <c r="P50" s="123">
        <v>25</v>
      </c>
      <c r="Q50" s="120">
        <v>1</v>
      </c>
      <c r="R50" s="125"/>
      <c r="S50" s="350" t="s">
        <v>89</v>
      </c>
      <c r="T50" s="81">
        <v>2</v>
      </c>
      <c r="U50" s="278">
        <f>IF(D49=0,D50,D49)</f>
        <v>25</v>
      </c>
      <c r="V50" s="57">
        <f>IF(I49=0,I50,I49)</f>
        <v>4.32</v>
      </c>
      <c r="W50" s="279">
        <f>IF(S49="取りやめ",0,V50)</f>
        <v>4.32</v>
      </c>
      <c r="X50" s="282">
        <v>4</v>
      </c>
      <c r="Y50" s="279" t="str">
        <f t="shared" si="1"/>
        <v>41178</v>
      </c>
      <c r="Z50" s="282">
        <v>233.28000000000003</v>
      </c>
      <c r="AA50" s="282"/>
      <c r="AH50" s="56">
        <v>25</v>
      </c>
      <c r="AI50" s="56">
        <v>4.32</v>
      </c>
      <c r="AJ50" s="56">
        <v>4.32</v>
      </c>
    </row>
    <row r="51" spans="1:36" s="56" customFormat="1" ht="13.5" customHeight="1">
      <c r="A51" s="317">
        <f>IF(G51=G52,G51,G52)</f>
        <v>11</v>
      </c>
      <c r="B51" s="199">
        <f t="shared" si="0"/>
        <v>25</v>
      </c>
      <c r="C51" s="256" t="s">
        <v>78</v>
      </c>
      <c r="D51" s="219">
        <v>25</v>
      </c>
      <c r="E51" s="211" t="s">
        <v>79</v>
      </c>
      <c r="F51" s="211" t="s">
        <v>80</v>
      </c>
      <c r="G51" s="212">
        <v>11</v>
      </c>
      <c r="H51" s="212">
        <v>81</v>
      </c>
      <c r="I51" s="213">
        <v>0.6</v>
      </c>
      <c r="J51" s="214" t="s">
        <v>406</v>
      </c>
      <c r="K51" s="215">
        <v>24</v>
      </c>
      <c r="L51" s="290">
        <f>(O51/P51)*100</f>
        <v>19.2</v>
      </c>
      <c r="M51" s="216">
        <v>1</v>
      </c>
      <c r="N51" s="214" t="s">
        <v>131</v>
      </c>
      <c r="O51" s="307">
        <f>8*I51</f>
        <v>4.8</v>
      </c>
      <c r="P51" s="217">
        <v>25</v>
      </c>
      <c r="Q51" s="218">
        <v>1</v>
      </c>
      <c r="R51" s="219"/>
      <c r="S51" s="232" t="s">
        <v>89</v>
      </c>
      <c r="T51" s="81">
        <v>1</v>
      </c>
      <c r="U51" s="278">
        <f>IF(D51=0,D52,D51)</f>
        <v>25</v>
      </c>
      <c r="V51" s="57">
        <v>0</v>
      </c>
      <c r="W51" s="279">
        <v>0</v>
      </c>
      <c r="X51" s="282">
        <v>4</v>
      </c>
      <c r="Y51" s="279" t="str">
        <f t="shared" si="1"/>
        <v>41181</v>
      </c>
      <c r="Z51" s="282">
        <v>12.6</v>
      </c>
      <c r="AA51" s="282"/>
      <c r="AB51" s="268"/>
      <c r="AC51" s="268"/>
      <c r="AD51" s="268"/>
      <c r="AE51" s="268"/>
      <c r="AF51" s="268"/>
      <c r="AG51" s="268"/>
      <c r="AH51" s="56">
        <v>25</v>
      </c>
      <c r="AI51" s="56">
        <v>0</v>
      </c>
      <c r="AJ51" s="56">
        <v>0</v>
      </c>
    </row>
    <row r="52" spans="1:36" s="57" customFormat="1" ht="13.5" customHeight="1">
      <c r="A52" s="317">
        <f>G52</f>
        <v>11</v>
      </c>
      <c r="B52" s="199">
        <f t="shared" si="0"/>
        <v>25</v>
      </c>
      <c r="C52" s="132" t="s">
        <v>78</v>
      </c>
      <c r="D52" s="125">
        <v>25</v>
      </c>
      <c r="E52" s="148" t="s">
        <v>79</v>
      </c>
      <c r="F52" s="148" t="s">
        <v>80</v>
      </c>
      <c r="G52" s="153">
        <v>11</v>
      </c>
      <c r="H52" s="153">
        <v>81</v>
      </c>
      <c r="I52" s="16">
        <v>0.6</v>
      </c>
      <c r="J52" s="122" t="s">
        <v>146</v>
      </c>
      <c r="K52" s="159">
        <v>24</v>
      </c>
      <c r="L52" s="289">
        <v>13</v>
      </c>
      <c r="M52" s="173">
        <v>1</v>
      </c>
      <c r="N52" s="122" t="s">
        <v>131</v>
      </c>
      <c r="O52" s="301">
        <f>(L52*P52)/100</f>
        <v>3.25</v>
      </c>
      <c r="P52" s="123">
        <v>25</v>
      </c>
      <c r="Q52" s="120">
        <v>1</v>
      </c>
      <c r="R52" s="125"/>
      <c r="S52" s="350" t="s">
        <v>89</v>
      </c>
      <c r="T52" s="81">
        <v>2</v>
      </c>
      <c r="U52" s="278">
        <f>IF(D51=0,D52,D51)</f>
        <v>25</v>
      </c>
      <c r="V52" s="57">
        <f>IF(I51=0,I52,I51)</f>
        <v>0.6</v>
      </c>
      <c r="W52" s="279">
        <f>IF(S51="取りやめ",0,V52)</f>
        <v>0.6</v>
      </c>
      <c r="X52" s="282">
        <v>4</v>
      </c>
      <c r="Y52" s="279" t="str">
        <f t="shared" si="1"/>
        <v>41181</v>
      </c>
      <c r="Z52" s="282">
        <v>12.6</v>
      </c>
      <c r="AA52" s="282"/>
      <c r="AH52" s="57">
        <v>25</v>
      </c>
      <c r="AI52" s="57">
        <v>0.6</v>
      </c>
      <c r="AJ52" s="57">
        <v>0.6</v>
      </c>
    </row>
    <row r="53" spans="1:36" s="57" customFormat="1" ht="13.5" customHeight="1">
      <c r="A53" s="317">
        <f>IF(G53=G54,G53,G54)</f>
        <v>11</v>
      </c>
      <c r="B53" s="199">
        <f t="shared" si="0"/>
        <v>25</v>
      </c>
      <c r="C53" s="256" t="s">
        <v>78</v>
      </c>
      <c r="D53" s="219">
        <v>25</v>
      </c>
      <c r="E53" s="211" t="s">
        <v>79</v>
      </c>
      <c r="F53" s="211" t="s">
        <v>80</v>
      </c>
      <c r="G53" s="212">
        <v>11</v>
      </c>
      <c r="H53" s="212">
        <v>137</v>
      </c>
      <c r="I53" s="213">
        <v>0.6</v>
      </c>
      <c r="J53" s="214" t="s">
        <v>413</v>
      </c>
      <c r="K53" s="215">
        <v>13</v>
      </c>
      <c r="L53" s="290">
        <f>(O53/P53)*100</f>
        <v>19.2</v>
      </c>
      <c r="M53" s="216">
        <v>1</v>
      </c>
      <c r="N53" s="214" t="s">
        <v>131</v>
      </c>
      <c r="O53" s="307">
        <f>8*I53</f>
        <v>4.8</v>
      </c>
      <c r="P53" s="217">
        <v>25</v>
      </c>
      <c r="Q53" s="218">
        <v>1</v>
      </c>
      <c r="R53" s="219"/>
      <c r="S53" s="232" t="s">
        <v>89</v>
      </c>
      <c r="T53" s="81">
        <v>1</v>
      </c>
      <c r="U53" s="278">
        <f>IF(D53=0,D54,D53)</f>
        <v>25</v>
      </c>
      <c r="V53" s="57">
        <v>0</v>
      </c>
      <c r="W53" s="279">
        <v>0</v>
      </c>
      <c r="X53" s="282">
        <v>4</v>
      </c>
      <c r="Y53" s="279" t="str">
        <f t="shared" si="1"/>
        <v>411137</v>
      </c>
      <c r="Z53" s="282">
        <v>49.199999999999996</v>
      </c>
      <c r="AA53" s="282"/>
      <c r="AB53" s="269"/>
      <c r="AC53" s="269"/>
      <c r="AD53" s="269"/>
      <c r="AE53" s="269"/>
      <c r="AF53" s="269"/>
      <c r="AG53" s="269"/>
      <c r="AH53" s="57">
        <v>25</v>
      </c>
      <c r="AI53" s="57">
        <v>0</v>
      </c>
      <c r="AJ53" s="57">
        <v>0</v>
      </c>
    </row>
    <row r="54" spans="1:36" s="56" customFormat="1" ht="13.5" customHeight="1">
      <c r="A54" s="317">
        <f>G54</f>
        <v>11</v>
      </c>
      <c r="B54" s="199">
        <f t="shared" si="0"/>
        <v>25</v>
      </c>
      <c r="C54" s="132" t="s">
        <v>78</v>
      </c>
      <c r="D54" s="125">
        <v>25</v>
      </c>
      <c r="E54" s="148" t="s">
        <v>79</v>
      </c>
      <c r="F54" s="148" t="s">
        <v>80</v>
      </c>
      <c r="G54" s="153">
        <v>11</v>
      </c>
      <c r="H54" s="153">
        <v>137</v>
      </c>
      <c r="I54" s="16">
        <v>0.6</v>
      </c>
      <c r="J54" s="122" t="s">
        <v>148</v>
      </c>
      <c r="K54" s="159">
        <v>13</v>
      </c>
      <c r="L54" s="289">
        <v>49</v>
      </c>
      <c r="M54" s="173">
        <v>1</v>
      </c>
      <c r="N54" s="122" t="s">
        <v>131</v>
      </c>
      <c r="O54" s="301">
        <v>11</v>
      </c>
      <c r="P54" s="123">
        <v>25</v>
      </c>
      <c r="Q54" s="120">
        <v>1</v>
      </c>
      <c r="R54" s="125"/>
      <c r="S54" s="350" t="s">
        <v>89</v>
      </c>
      <c r="T54" s="81">
        <v>2</v>
      </c>
      <c r="U54" s="278">
        <f>IF(D53=0,D54,D53)</f>
        <v>25</v>
      </c>
      <c r="V54" s="57">
        <f>IF(I53=0,I54,I53)</f>
        <v>0.6</v>
      </c>
      <c r="W54" s="279">
        <f>IF(S53="取りやめ",0,V54)</f>
        <v>0.6</v>
      </c>
      <c r="X54" s="282">
        <v>4</v>
      </c>
      <c r="Y54" s="279" t="str">
        <f t="shared" si="1"/>
        <v>411137</v>
      </c>
      <c r="Z54" s="282">
        <v>49.199999999999996</v>
      </c>
      <c r="AA54" s="282"/>
      <c r="AH54" s="56">
        <v>25</v>
      </c>
      <c r="AI54" s="56">
        <v>0.6</v>
      </c>
      <c r="AJ54" s="56">
        <v>0.6</v>
      </c>
    </row>
    <row r="55" spans="1:36" s="56" customFormat="1" ht="13.5" customHeight="1">
      <c r="A55" s="317">
        <f>IF(G55=G56,G55,G56)</f>
        <v>12</v>
      </c>
      <c r="B55" s="199">
        <f t="shared" si="0"/>
        <v>25</v>
      </c>
      <c r="C55" s="256" t="s">
        <v>78</v>
      </c>
      <c r="D55" s="219">
        <v>25</v>
      </c>
      <c r="E55" s="211" t="s">
        <v>79</v>
      </c>
      <c r="F55" s="211" t="s">
        <v>80</v>
      </c>
      <c r="G55" s="212">
        <v>12</v>
      </c>
      <c r="H55" s="212">
        <v>69</v>
      </c>
      <c r="I55" s="213">
        <v>4.16</v>
      </c>
      <c r="J55" s="214" t="s">
        <v>406</v>
      </c>
      <c r="K55" s="215">
        <v>34</v>
      </c>
      <c r="L55" s="290">
        <f>(O55/P55)*100</f>
        <v>133.12</v>
      </c>
      <c r="M55" s="216">
        <v>1</v>
      </c>
      <c r="N55" s="214" t="s">
        <v>131</v>
      </c>
      <c r="O55" s="307">
        <f>8*I55</f>
        <v>33.28</v>
      </c>
      <c r="P55" s="217">
        <v>25</v>
      </c>
      <c r="Q55" s="218">
        <v>1</v>
      </c>
      <c r="R55" s="219"/>
      <c r="S55" s="232" t="s">
        <v>89</v>
      </c>
      <c r="T55" s="81">
        <v>1</v>
      </c>
      <c r="U55" s="278">
        <f>IF(D55=0,D56,D55)</f>
        <v>25</v>
      </c>
      <c r="V55" s="57">
        <v>0</v>
      </c>
      <c r="W55" s="279">
        <v>0</v>
      </c>
      <c r="X55" s="282">
        <v>4</v>
      </c>
      <c r="Y55" s="279" t="str">
        <f t="shared" si="1"/>
        <v>41269</v>
      </c>
      <c r="Z55" s="282">
        <v>1056.6400000000001</v>
      </c>
      <c r="AA55" s="282"/>
      <c r="AB55" s="268"/>
      <c r="AC55" s="268"/>
      <c r="AD55" s="268"/>
      <c r="AE55" s="268"/>
      <c r="AF55" s="268"/>
      <c r="AG55" s="268"/>
      <c r="AH55" s="56">
        <v>25</v>
      </c>
      <c r="AI55" s="56">
        <v>0</v>
      </c>
      <c r="AJ55" s="56">
        <v>0</v>
      </c>
    </row>
    <row r="56" spans="1:36" s="57" customFormat="1" ht="13.5" customHeight="1">
      <c r="A56" s="317">
        <f>G56</f>
        <v>12</v>
      </c>
      <c r="B56" s="199">
        <f t="shared" si="0"/>
        <v>25</v>
      </c>
      <c r="C56" s="132" t="s">
        <v>78</v>
      </c>
      <c r="D56" s="125">
        <v>25</v>
      </c>
      <c r="E56" s="148" t="s">
        <v>79</v>
      </c>
      <c r="F56" s="148" t="s">
        <v>80</v>
      </c>
      <c r="G56" s="153">
        <v>12</v>
      </c>
      <c r="H56" s="153">
        <v>69</v>
      </c>
      <c r="I56" s="16">
        <v>4.16</v>
      </c>
      <c r="J56" s="122" t="s">
        <v>136</v>
      </c>
      <c r="K56" s="159">
        <v>34</v>
      </c>
      <c r="L56" s="289">
        <v>1057</v>
      </c>
      <c r="M56" s="173">
        <v>1</v>
      </c>
      <c r="N56" s="122" t="s">
        <v>131</v>
      </c>
      <c r="O56" s="301">
        <f>(L56*P56)/100</f>
        <v>264.25</v>
      </c>
      <c r="P56" s="123">
        <v>25</v>
      </c>
      <c r="Q56" s="120">
        <v>1</v>
      </c>
      <c r="R56" s="125"/>
      <c r="S56" s="350" t="s">
        <v>89</v>
      </c>
      <c r="T56" s="81">
        <v>2</v>
      </c>
      <c r="U56" s="278">
        <f>IF(D55=0,D56,D55)</f>
        <v>25</v>
      </c>
      <c r="V56" s="57">
        <f>IF(I55=0,I56,I55)</f>
        <v>4.16</v>
      </c>
      <c r="W56" s="279">
        <f>IF(S55="取りやめ",0,V56)</f>
        <v>4.16</v>
      </c>
      <c r="X56" s="282">
        <v>4</v>
      </c>
      <c r="Y56" s="279" t="str">
        <f t="shared" si="1"/>
        <v>41269</v>
      </c>
      <c r="Z56" s="282">
        <v>1056.6400000000001</v>
      </c>
      <c r="AA56" s="282"/>
      <c r="AB56" s="57">
        <v>3</v>
      </c>
      <c r="AC56" s="57">
        <v>49</v>
      </c>
      <c r="AG56" s="57">
        <v>2013</v>
      </c>
      <c r="AH56" s="57">
        <v>25</v>
      </c>
      <c r="AI56" s="57">
        <v>4.16</v>
      </c>
      <c r="AJ56" s="57">
        <v>4.16</v>
      </c>
    </row>
    <row r="57" spans="1:36" s="57" customFormat="1" ht="13.5" customHeight="1">
      <c r="A57" s="317">
        <f>IF(G57=G58,G57,G58)</f>
        <v>17</v>
      </c>
      <c r="B57" s="199">
        <f t="shared" si="0"/>
        <v>25</v>
      </c>
      <c r="C57" s="256" t="s">
        <v>78</v>
      </c>
      <c r="D57" s="219">
        <v>25</v>
      </c>
      <c r="E57" s="211" t="s">
        <v>79</v>
      </c>
      <c r="F57" s="211" t="s">
        <v>80</v>
      </c>
      <c r="G57" s="212">
        <v>17</v>
      </c>
      <c r="H57" s="212">
        <v>55</v>
      </c>
      <c r="I57" s="213">
        <v>2.6</v>
      </c>
      <c r="J57" s="214" t="s">
        <v>141</v>
      </c>
      <c r="K57" s="215">
        <v>46</v>
      </c>
      <c r="L57" s="290">
        <f>(O57/P57)*100</f>
        <v>83.2</v>
      </c>
      <c r="M57" s="216">
        <v>1</v>
      </c>
      <c r="N57" s="214" t="s">
        <v>131</v>
      </c>
      <c r="O57" s="307">
        <f>8*I57</f>
        <v>20.8</v>
      </c>
      <c r="P57" s="217">
        <v>25</v>
      </c>
      <c r="Q57" s="218">
        <v>1</v>
      </c>
      <c r="R57" s="219"/>
      <c r="S57" s="232" t="s">
        <v>89</v>
      </c>
      <c r="T57" s="81">
        <v>1</v>
      </c>
      <c r="U57" s="278">
        <f>IF(D57=0,D58,D57)</f>
        <v>25</v>
      </c>
      <c r="V57" s="57">
        <v>0</v>
      </c>
      <c r="W57" s="279">
        <v>0</v>
      </c>
      <c r="X57" s="282">
        <v>4</v>
      </c>
      <c r="Y57" s="279" t="str">
        <f t="shared" si="1"/>
        <v>41755</v>
      </c>
      <c r="Z57" s="282">
        <v>111.8</v>
      </c>
      <c r="AA57" s="282"/>
      <c r="AB57" s="268"/>
      <c r="AC57" s="268"/>
      <c r="AD57" s="268"/>
      <c r="AE57" s="268"/>
      <c r="AF57" s="268"/>
      <c r="AG57" s="268"/>
      <c r="AH57" s="57">
        <v>25</v>
      </c>
      <c r="AI57" s="57">
        <v>0</v>
      </c>
      <c r="AJ57" s="57">
        <v>0</v>
      </c>
    </row>
    <row r="58" spans="1:36" s="56" customFormat="1" ht="13.5" customHeight="1">
      <c r="A58" s="317">
        <f>G58</f>
        <v>17</v>
      </c>
      <c r="B58" s="199">
        <f t="shared" si="0"/>
        <v>25</v>
      </c>
      <c r="C58" s="132" t="s">
        <v>78</v>
      </c>
      <c r="D58" s="125">
        <v>25</v>
      </c>
      <c r="E58" s="148" t="s">
        <v>79</v>
      </c>
      <c r="F58" s="148" t="s">
        <v>80</v>
      </c>
      <c r="G58" s="153">
        <v>17</v>
      </c>
      <c r="H58" s="153">
        <v>55</v>
      </c>
      <c r="I58" s="16">
        <v>2.6</v>
      </c>
      <c r="J58" s="122" t="s">
        <v>141</v>
      </c>
      <c r="K58" s="159">
        <v>46</v>
      </c>
      <c r="L58" s="289">
        <v>112</v>
      </c>
      <c r="M58" s="173">
        <v>1</v>
      </c>
      <c r="N58" s="122" t="s">
        <v>131</v>
      </c>
      <c r="O58" s="301">
        <f>(L58*P58)/100</f>
        <v>28</v>
      </c>
      <c r="P58" s="123">
        <v>25</v>
      </c>
      <c r="Q58" s="120">
        <v>1</v>
      </c>
      <c r="R58" s="125"/>
      <c r="S58" s="350" t="s">
        <v>89</v>
      </c>
      <c r="T58" s="81">
        <v>2</v>
      </c>
      <c r="U58" s="278">
        <f>IF(D57=0,D58,D57)</f>
        <v>25</v>
      </c>
      <c r="V58" s="57">
        <f>IF(I57=0,I58,I57)</f>
        <v>2.6</v>
      </c>
      <c r="W58" s="279">
        <f>IF(S57="取りやめ",0,V58)</f>
        <v>2.6</v>
      </c>
      <c r="X58" s="282">
        <v>4</v>
      </c>
      <c r="Y58" s="279" t="str">
        <f t="shared" si="1"/>
        <v>41755</v>
      </c>
      <c r="Z58" s="282">
        <v>111.8</v>
      </c>
      <c r="AA58" s="282"/>
      <c r="AB58" s="57"/>
      <c r="AC58" s="57"/>
      <c r="AD58" s="57"/>
      <c r="AE58" s="57"/>
      <c r="AF58" s="57"/>
      <c r="AG58" s="57"/>
      <c r="AH58" s="56">
        <v>25</v>
      </c>
      <c r="AI58" s="56">
        <v>2.6</v>
      </c>
      <c r="AJ58" s="56">
        <v>2.6</v>
      </c>
    </row>
    <row r="59" spans="1:36" s="56" customFormat="1" ht="13.5" customHeight="1">
      <c r="A59" s="317">
        <f>IF(G59=G60,G59,G60)</f>
        <v>21</v>
      </c>
      <c r="B59" s="199">
        <f t="shared" si="0"/>
        <v>25</v>
      </c>
      <c r="C59" s="256" t="s">
        <v>78</v>
      </c>
      <c r="D59" s="219">
        <v>25</v>
      </c>
      <c r="E59" s="211" t="s">
        <v>79</v>
      </c>
      <c r="F59" s="211" t="s">
        <v>80</v>
      </c>
      <c r="G59" s="212">
        <v>21</v>
      </c>
      <c r="H59" s="212">
        <v>59</v>
      </c>
      <c r="I59" s="213">
        <v>0.36</v>
      </c>
      <c r="J59" s="214" t="s">
        <v>403</v>
      </c>
      <c r="K59" s="215">
        <v>21</v>
      </c>
      <c r="L59" s="290">
        <f>(O59/P59)*100</f>
        <v>11.52</v>
      </c>
      <c r="M59" s="216">
        <v>1</v>
      </c>
      <c r="N59" s="214" t="s">
        <v>131</v>
      </c>
      <c r="O59" s="307">
        <f>8*I59</f>
        <v>2.88</v>
      </c>
      <c r="P59" s="217">
        <v>25</v>
      </c>
      <c r="Q59" s="218">
        <v>1</v>
      </c>
      <c r="R59" s="219"/>
      <c r="S59" s="232" t="s">
        <v>89</v>
      </c>
      <c r="T59" s="81">
        <v>1</v>
      </c>
      <c r="U59" s="278">
        <f>IF(D59=0,D60,D59)</f>
        <v>25</v>
      </c>
      <c r="V59" s="57">
        <v>0</v>
      </c>
      <c r="W59" s="279">
        <v>0</v>
      </c>
      <c r="X59" s="282">
        <v>4</v>
      </c>
      <c r="Y59" s="279" t="str">
        <f t="shared" si="1"/>
        <v>42159</v>
      </c>
      <c r="Z59" s="282">
        <v>92.4</v>
      </c>
      <c r="AA59" s="282"/>
      <c r="AB59" s="269"/>
      <c r="AC59" s="269"/>
      <c r="AD59" s="269"/>
      <c r="AE59" s="269"/>
      <c r="AF59" s="269"/>
      <c r="AG59" s="269"/>
      <c r="AH59" s="56">
        <v>25</v>
      </c>
      <c r="AI59" s="56">
        <v>0</v>
      </c>
      <c r="AJ59" s="56">
        <v>0</v>
      </c>
    </row>
    <row r="60" spans="1:36" s="57" customFormat="1" ht="13.5" customHeight="1">
      <c r="A60" s="317">
        <f>G60</f>
        <v>21</v>
      </c>
      <c r="B60" s="199">
        <f t="shared" si="0"/>
        <v>25</v>
      </c>
      <c r="C60" s="132" t="s">
        <v>78</v>
      </c>
      <c r="D60" s="125">
        <v>25</v>
      </c>
      <c r="E60" s="148" t="s">
        <v>79</v>
      </c>
      <c r="F60" s="148" t="s">
        <v>80</v>
      </c>
      <c r="G60" s="153">
        <v>21</v>
      </c>
      <c r="H60" s="153">
        <v>59</v>
      </c>
      <c r="I60" s="16">
        <v>0.36</v>
      </c>
      <c r="J60" s="122" t="s">
        <v>142</v>
      </c>
      <c r="K60" s="159">
        <v>21</v>
      </c>
      <c r="L60" s="289">
        <v>92</v>
      </c>
      <c r="M60" s="173">
        <v>1</v>
      </c>
      <c r="N60" s="122" t="s">
        <v>131</v>
      </c>
      <c r="O60" s="301">
        <f>(L60*P60)/100</f>
        <v>23</v>
      </c>
      <c r="P60" s="123">
        <v>25</v>
      </c>
      <c r="Q60" s="120">
        <v>1</v>
      </c>
      <c r="R60" s="125"/>
      <c r="S60" s="350" t="s">
        <v>89</v>
      </c>
      <c r="T60" s="81">
        <v>2</v>
      </c>
      <c r="U60" s="278">
        <f>IF(D59=0,D60,D59)</f>
        <v>25</v>
      </c>
      <c r="V60" s="57">
        <f>IF(I59=0,I60,I59)</f>
        <v>0.36</v>
      </c>
      <c r="W60" s="279">
        <f>IF(S59="取りやめ",0,V60)</f>
        <v>0.36</v>
      </c>
      <c r="X60" s="282">
        <v>4</v>
      </c>
      <c r="Y60" s="279" t="str">
        <f t="shared" si="1"/>
        <v>42159</v>
      </c>
      <c r="Z60" s="282">
        <v>92.4</v>
      </c>
      <c r="AA60" s="282"/>
      <c r="AB60" s="56"/>
      <c r="AC60" s="56"/>
      <c r="AD60" s="56"/>
      <c r="AE60" s="56"/>
      <c r="AF60" s="56"/>
      <c r="AG60" s="56"/>
      <c r="AH60" s="57">
        <v>25</v>
      </c>
      <c r="AI60" s="57">
        <v>0.36</v>
      </c>
      <c r="AJ60" s="57">
        <v>0.36</v>
      </c>
    </row>
    <row r="61" spans="1:36" s="57" customFormat="1" ht="13.5" customHeight="1">
      <c r="A61" s="317">
        <f>IF(G61=G62,G61,G62)</f>
        <v>21</v>
      </c>
      <c r="B61" s="199">
        <f t="shared" si="0"/>
        <v>25</v>
      </c>
      <c r="C61" s="256" t="s">
        <v>78</v>
      </c>
      <c r="D61" s="219">
        <v>25</v>
      </c>
      <c r="E61" s="211" t="s">
        <v>79</v>
      </c>
      <c r="F61" s="211" t="s">
        <v>80</v>
      </c>
      <c r="G61" s="212">
        <v>21</v>
      </c>
      <c r="H61" s="212">
        <v>75</v>
      </c>
      <c r="I61" s="213">
        <v>1.1200000000000001</v>
      </c>
      <c r="J61" s="214" t="s">
        <v>406</v>
      </c>
      <c r="K61" s="215">
        <v>19</v>
      </c>
      <c r="L61" s="290">
        <f>(O61/P61)*100</f>
        <v>35.840000000000003</v>
      </c>
      <c r="M61" s="216">
        <v>1</v>
      </c>
      <c r="N61" s="214" t="s">
        <v>131</v>
      </c>
      <c r="O61" s="307">
        <f>8*I61</f>
        <v>8.9600000000000009</v>
      </c>
      <c r="P61" s="217">
        <v>25</v>
      </c>
      <c r="Q61" s="218">
        <v>1</v>
      </c>
      <c r="R61" s="219"/>
      <c r="S61" s="232" t="s">
        <v>89</v>
      </c>
      <c r="T61" s="81">
        <v>1</v>
      </c>
      <c r="U61" s="278">
        <f>IF(D61=0,D62,D61)</f>
        <v>25</v>
      </c>
      <c r="V61" s="57">
        <v>0</v>
      </c>
      <c r="W61" s="279">
        <v>0</v>
      </c>
      <c r="X61" s="282">
        <v>4</v>
      </c>
      <c r="Y61" s="279" t="str">
        <f t="shared" si="1"/>
        <v>42175</v>
      </c>
      <c r="Z61" s="282">
        <v>153.52000000000001</v>
      </c>
      <c r="AA61" s="282"/>
      <c r="AB61" s="268"/>
      <c r="AC61" s="268"/>
      <c r="AD61" s="268"/>
      <c r="AE61" s="268"/>
      <c r="AF61" s="268"/>
      <c r="AG61" s="268"/>
      <c r="AH61" s="57">
        <v>25</v>
      </c>
      <c r="AI61" s="57">
        <v>0</v>
      </c>
      <c r="AJ61" s="57">
        <v>0</v>
      </c>
    </row>
    <row r="62" spans="1:36" s="56" customFormat="1" ht="13.5" customHeight="1">
      <c r="A62" s="317">
        <f>G62</f>
        <v>21</v>
      </c>
      <c r="B62" s="199">
        <f t="shared" si="0"/>
        <v>25</v>
      </c>
      <c r="C62" s="132" t="s">
        <v>78</v>
      </c>
      <c r="D62" s="125">
        <v>25</v>
      </c>
      <c r="E62" s="148" t="s">
        <v>79</v>
      </c>
      <c r="F62" s="148" t="s">
        <v>80</v>
      </c>
      <c r="G62" s="153">
        <v>21</v>
      </c>
      <c r="H62" s="153">
        <v>75</v>
      </c>
      <c r="I62" s="16">
        <v>1.1200000000000001</v>
      </c>
      <c r="J62" s="122" t="s">
        <v>146</v>
      </c>
      <c r="K62" s="159">
        <v>19</v>
      </c>
      <c r="L62" s="289">
        <v>154</v>
      </c>
      <c r="M62" s="173">
        <v>1</v>
      </c>
      <c r="N62" s="122" t="s">
        <v>131</v>
      </c>
      <c r="O62" s="301">
        <f>(L62*P62)/100</f>
        <v>38.5</v>
      </c>
      <c r="P62" s="123">
        <v>25</v>
      </c>
      <c r="Q62" s="120">
        <v>1</v>
      </c>
      <c r="R62" s="125"/>
      <c r="S62" s="350" t="s">
        <v>89</v>
      </c>
      <c r="T62" s="81">
        <v>2</v>
      </c>
      <c r="U62" s="278">
        <f>IF(D61=0,D62,D61)</f>
        <v>25</v>
      </c>
      <c r="V62" s="57">
        <f>IF(I61=0,I62,I61)</f>
        <v>1.1200000000000001</v>
      </c>
      <c r="W62" s="279">
        <f>IF(S61="取りやめ",0,V62)</f>
        <v>1.1200000000000001</v>
      </c>
      <c r="X62" s="282">
        <v>4</v>
      </c>
      <c r="Y62" s="279" t="str">
        <f t="shared" si="1"/>
        <v>42175</v>
      </c>
      <c r="Z62" s="282">
        <v>153.52000000000001</v>
      </c>
      <c r="AA62" s="282"/>
      <c r="AB62" s="57"/>
      <c r="AC62" s="57"/>
      <c r="AD62" s="57"/>
      <c r="AE62" s="57"/>
      <c r="AF62" s="57"/>
      <c r="AG62" s="57"/>
      <c r="AH62" s="56">
        <v>25</v>
      </c>
      <c r="AI62" s="56">
        <v>1.1200000000000001</v>
      </c>
      <c r="AJ62" s="56">
        <v>1.1200000000000001</v>
      </c>
    </row>
    <row r="63" spans="1:36" s="56" customFormat="1" ht="13.5" customHeight="1">
      <c r="A63" s="317">
        <f>IF(G63=G64,G63,G64)</f>
        <v>21</v>
      </c>
      <c r="B63" s="199">
        <f t="shared" si="0"/>
        <v>25</v>
      </c>
      <c r="C63" s="256" t="s">
        <v>78</v>
      </c>
      <c r="D63" s="219">
        <v>25</v>
      </c>
      <c r="E63" s="211" t="s">
        <v>79</v>
      </c>
      <c r="F63" s="211" t="s">
        <v>80</v>
      </c>
      <c r="G63" s="212">
        <v>21</v>
      </c>
      <c r="H63" s="212">
        <v>98</v>
      </c>
      <c r="I63" s="213">
        <v>3.16</v>
      </c>
      <c r="J63" s="214" t="s">
        <v>406</v>
      </c>
      <c r="K63" s="215">
        <v>23</v>
      </c>
      <c r="L63" s="290">
        <f>(O63/P63)*100</f>
        <v>101.12</v>
      </c>
      <c r="M63" s="216">
        <v>1</v>
      </c>
      <c r="N63" s="214" t="s">
        <v>131</v>
      </c>
      <c r="O63" s="307">
        <f>8*I63</f>
        <v>25.28</v>
      </c>
      <c r="P63" s="217">
        <v>25</v>
      </c>
      <c r="Q63" s="218">
        <v>1</v>
      </c>
      <c r="R63" s="219"/>
      <c r="S63" s="232" t="s">
        <v>89</v>
      </c>
      <c r="T63" s="81">
        <v>1</v>
      </c>
      <c r="U63" s="278">
        <f>IF(D63=0,D64,D63)</f>
        <v>25</v>
      </c>
      <c r="V63" s="57">
        <v>0</v>
      </c>
      <c r="W63" s="279">
        <v>0</v>
      </c>
      <c r="X63" s="282">
        <v>4</v>
      </c>
      <c r="Y63" s="279" t="str">
        <f t="shared" si="1"/>
        <v>42198</v>
      </c>
      <c r="Z63" s="282">
        <v>606.72</v>
      </c>
      <c r="AA63" s="282"/>
      <c r="AB63" s="269"/>
      <c r="AC63" s="269"/>
      <c r="AD63" s="269"/>
      <c r="AE63" s="269"/>
      <c r="AF63" s="269"/>
      <c r="AG63" s="269"/>
      <c r="AH63" s="56">
        <v>25</v>
      </c>
      <c r="AI63" s="56">
        <v>0</v>
      </c>
      <c r="AJ63" s="56">
        <v>0</v>
      </c>
    </row>
    <row r="64" spans="1:36" s="57" customFormat="1" ht="13.5" customHeight="1">
      <c r="A64" s="317">
        <f>G64</f>
        <v>21</v>
      </c>
      <c r="B64" s="199">
        <f t="shared" si="0"/>
        <v>25</v>
      </c>
      <c r="C64" s="132" t="s">
        <v>78</v>
      </c>
      <c r="D64" s="125">
        <v>25</v>
      </c>
      <c r="E64" s="148" t="s">
        <v>79</v>
      </c>
      <c r="F64" s="148" t="s">
        <v>80</v>
      </c>
      <c r="G64" s="153">
        <v>21</v>
      </c>
      <c r="H64" s="153">
        <v>98</v>
      </c>
      <c r="I64" s="16">
        <v>3.16</v>
      </c>
      <c r="J64" s="122" t="s">
        <v>146</v>
      </c>
      <c r="K64" s="159">
        <v>23</v>
      </c>
      <c r="L64" s="289">
        <v>607</v>
      </c>
      <c r="M64" s="173">
        <v>1</v>
      </c>
      <c r="N64" s="122" t="s">
        <v>131</v>
      </c>
      <c r="O64" s="301">
        <f>(L64*P64)/100</f>
        <v>151.75</v>
      </c>
      <c r="P64" s="123">
        <v>25</v>
      </c>
      <c r="Q64" s="120">
        <v>1</v>
      </c>
      <c r="R64" s="125"/>
      <c r="S64" s="350" t="s">
        <v>89</v>
      </c>
      <c r="T64" s="81">
        <v>2</v>
      </c>
      <c r="U64" s="278">
        <f>IF(D63=0,D64,D63)</f>
        <v>25</v>
      </c>
      <c r="V64" s="57">
        <f>IF(I63=0,I64,I63)</f>
        <v>3.16</v>
      </c>
      <c r="W64" s="279">
        <f>IF(S63="取りやめ",0,V64)</f>
        <v>3.16</v>
      </c>
      <c r="X64" s="282">
        <v>4</v>
      </c>
      <c r="Y64" s="279" t="str">
        <f t="shared" si="1"/>
        <v>42198</v>
      </c>
      <c r="Z64" s="282">
        <v>606.72</v>
      </c>
      <c r="AA64" s="282"/>
      <c r="AB64" s="56"/>
      <c r="AC64" s="56"/>
      <c r="AD64" s="56"/>
      <c r="AE64" s="56"/>
      <c r="AF64" s="56"/>
      <c r="AG64" s="56"/>
      <c r="AH64" s="57">
        <v>25</v>
      </c>
      <c r="AI64" s="57">
        <v>3.16</v>
      </c>
      <c r="AJ64" s="57">
        <v>3.16</v>
      </c>
    </row>
    <row r="65" spans="1:36" s="57" customFormat="1" ht="13.5" customHeight="1">
      <c r="A65" s="317">
        <f>IF(G65=G66,G65,G66)</f>
        <v>22</v>
      </c>
      <c r="B65" s="199">
        <f t="shared" si="0"/>
        <v>25</v>
      </c>
      <c r="C65" s="256" t="s">
        <v>78</v>
      </c>
      <c r="D65" s="219">
        <v>25</v>
      </c>
      <c r="E65" s="211" t="s">
        <v>79</v>
      </c>
      <c r="F65" s="211" t="s">
        <v>80</v>
      </c>
      <c r="G65" s="212">
        <v>22</v>
      </c>
      <c r="H65" s="212">
        <v>13</v>
      </c>
      <c r="I65" s="213">
        <v>13</v>
      </c>
      <c r="J65" s="214" t="s">
        <v>406</v>
      </c>
      <c r="K65" s="215">
        <v>20</v>
      </c>
      <c r="L65" s="290">
        <f>(O65/P65)*100</f>
        <v>416</v>
      </c>
      <c r="M65" s="216">
        <v>1</v>
      </c>
      <c r="N65" s="214" t="s">
        <v>131</v>
      </c>
      <c r="O65" s="307">
        <f>8*I65</f>
        <v>104</v>
      </c>
      <c r="P65" s="217">
        <v>25</v>
      </c>
      <c r="Q65" s="218">
        <v>1</v>
      </c>
      <c r="R65" s="219"/>
      <c r="S65" s="232" t="s">
        <v>89</v>
      </c>
      <c r="T65" s="81">
        <v>1</v>
      </c>
      <c r="U65" s="278">
        <f>IF(D65=0,D66,D65)</f>
        <v>25</v>
      </c>
      <c r="V65" s="57">
        <v>0</v>
      </c>
      <c r="W65" s="279">
        <v>0</v>
      </c>
      <c r="X65" s="282">
        <v>4</v>
      </c>
      <c r="Y65" s="279" t="str">
        <f t="shared" si="1"/>
        <v>42213</v>
      </c>
      <c r="Z65" s="282">
        <v>2210</v>
      </c>
      <c r="AA65" s="282"/>
      <c r="AB65" s="268"/>
      <c r="AC65" s="268"/>
      <c r="AD65" s="268"/>
      <c r="AE65" s="268"/>
      <c r="AF65" s="268"/>
      <c r="AG65" s="268"/>
      <c r="AH65" s="57">
        <v>25</v>
      </c>
      <c r="AI65" s="57">
        <v>0</v>
      </c>
      <c r="AJ65" s="57">
        <v>0</v>
      </c>
    </row>
    <row r="66" spans="1:36" s="56" customFormat="1" ht="13.5" customHeight="1">
      <c r="A66" s="317">
        <f>G66</f>
        <v>22</v>
      </c>
      <c r="B66" s="199">
        <f t="shared" si="0"/>
        <v>25</v>
      </c>
      <c r="C66" s="132" t="s">
        <v>78</v>
      </c>
      <c r="D66" s="125">
        <v>25</v>
      </c>
      <c r="E66" s="148" t="s">
        <v>79</v>
      </c>
      <c r="F66" s="148" t="s">
        <v>80</v>
      </c>
      <c r="G66" s="153">
        <v>22</v>
      </c>
      <c r="H66" s="153">
        <v>13</v>
      </c>
      <c r="I66" s="16">
        <v>13</v>
      </c>
      <c r="J66" s="122" t="s">
        <v>146</v>
      </c>
      <c r="K66" s="159">
        <v>20</v>
      </c>
      <c r="L66" s="289">
        <v>2210</v>
      </c>
      <c r="M66" s="173">
        <v>1</v>
      </c>
      <c r="N66" s="122" t="s">
        <v>131</v>
      </c>
      <c r="O66" s="301">
        <f>(L66*P66)/100</f>
        <v>552.5</v>
      </c>
      <c r="P66" s="123">
        <v>25</v>
      </c>
      <c r="Q66" s="120">
        <v>1</v>
      </c>
      <c r="R66" s="125"/>
      <c r="S66" s="350" t="s">
        <v>89</v>
      </c>
      <c r="T66" s="81">
        <v>2</v>
      </c>
      <c r="U66" s="278">
        <f>IF(D65=0,D66,D65)</f>
        <v>25</v>
      </c>
      <c r="V66" s="57">
        <f>IF(I65=0,I66,I65)</f>
        <v>13</v>
      </c>
      <c r="W66" s="279">
        <f>IF(S65="取りやめ",0,V66)</f>
        <v>13</v>
      </c>
      <c r="X66" s="282">
        <v>4</v>
      </c>
      <c r="Y66" s="279" t="str">
        <f t="shared" si="1"/>
        <v>42213</v>
      </c>
      <c r="Z66" s="282">
        <v>2210</v>
      </c>
      <c r="AA66" s="282"/>
      <c r="AB66" s="57"/>
      <c r="AC66" s="57"/>
      <c r="AD66" s="57"/>
      <c r="AE66" s="57"/>
      <c r="AF66" s="57"/>
      <c r="AG66" s="57"/>
      <c r="AH66" s="56">
        <v>25</v>
      </c>
      <c r="AI66" s="56">
        <v>13</v>
      </c>
      <c r="AJ66" s="56">
        <v>13</v>
      </c>
    </row>
    <row r="67" spans="1:36" s="56" customFormat="1" ht="13.5" customHeight="1">
      <c r="A67" s="317">
        <f>IF(G67=G68,G67,G68)</f>
        <v>22</v>
      </c>
      <c r="B67" s="199">
        <f t="shared" si="0"/>
        <v>25</v>
      </c>
      <c r="C67" s="256" t="s">
        <v>78</v>
      </c>
      <c r="D67" s="219">
        <v>25</v>
      </c>
      <c r="E67" s="211" t="s">
        <v>79</v>
      </c>
      <c r="F67" s="211" t="s">
        <v>80</v>
      </c>
      <c r="G67" s="212">
        <v>22</v>
      </c>
      <c r="H67" s="212">
        <v>19</v>
      </c>
      <c r="I67" s="213">
        <v>1.56</v>
      </c>
      <c r="J67" s="214" t="s">
        <v>406</v>
      </c>
      <c r="K67" s="215">
        <v>13</v>
      </c>
      <c r="L67" s="290">
        <f>(O67/P67)*100</f>
        <v>49.92</v>
      </c>
      <c r="M67" s="216">
        <v>1</v>
      </c>
      <c r="N67" s="214" t="s">
        <v>131</v>
      </c>
      <c r="O67" s="307">
        <f>8*I67</f>
        <v>12.48</v>
      </c>
      <c r="P67" s="217">
        <v>25</v>
      </c>
      <c r="Q67" s="218">
        <v>1</v>
      </c>
      <c r="R67" s="219"/>
      <c r="S67" s="232" t="s">
        <v>89</v>
      </c>
      <c r="T67" s="81">
        <v>1</v>
      </c>
      <c r="U67" s="278">
        <f>IF(D67=0,D68,D67)</f>
        <v>25</v>
      </c>
      <c r="V67" s="57">
        <v>0</v>
      </c>
      <c r="W67" s="279">
        <v>0</v>
      </c>
      <c r="X67" s="282">
        <v>4</v>
      </c>
      <c r="Y67" s="279" t="str">
        <f t="shared" si="1"/>
        <v>42219</v>
      </c>
      <c r="Z67" s="282">
        <v>179.36</v>
      </c>
      <c r="AA67" s="282"/>
      <c r="AB67" s="269"/>
      <c r="AC67" s="269"/>
      <c r="AD67" s="269"/>
      <c r="AE67" s="269"/>
      <c r="AF67" s="269"/>
      <c r="AG67" s="269"/>
      <c r="AH67" s="56">
        <v>25</v>
      </c>
      <c r="AI67" s="56">
        <v>0</v>
      </c>
      <c r="AJ67" s="56">
        <v>0</v>
      </c>
    </row>
    <row r="68" spans="1:36" s="57" customFormat="1" ht="13.5" customHeight="1">
      <c r="A68" s="317">
        <f>G68</f>
        <v>22</v>
      </c>
      <c r="B68" s="199">
        <f t="shared" si="0"/>
        <v>25</v>
      </c>
      <c r="C68" s="132" t="s">
        <v>78</v>
      </c>
      <c r="D68" s="125">
        <v>25</v>
      </c>
      <c r="E68" s="148" t="s">
        <v>79</v>
      </c>
      <c r="F68" s="148" t="s">
        <v>80</v>
      </c>
      <c r="G68" s="153">
        <v>22</v>
      </c>
      <c r="H68" s="153">
        <v>19</v>
      </c>
      <c r="I68" s="16">
        <v>1.56</v>
      </c>
      <c r="J68" s="122" t="s">
        <v>146</v>
      </c>
      <c r="K68" s="159">
        <v>13</v>
      </c>
      <c r="L68" s="289">
        <v>179</v>
      </c>
      <c r="M68" s="173">
        <v>1</v>
      </c>
      <c r="N68" s="122" t="s">
        <v>131</v>
      </c>
      <c r="O68" s="301">
        <f>(L68*P68)/100</f>
        <v>44.75</v>
      </c>
      <c r="P68" s="123">
        <v>25</v>
      </c>
      <c r="Q68" s="120">
        <v>1</v>
      </c>
      <c r="R68" s="125"/>
      <c r="S68" s="350" t="s">
        <v>89</v>
      </c>
      <c r="T68" s="81">
        <v>2</v>
      </c>
      <c r="U68" s="278">
        <f>IF(D67=0,D68,D67)</f>
        <v>25</v>
      </c>
      <c r="V68" s="57">
        <f>IF(I67=0,I68,I67)</f>
        <v>1.56</v>
      </c>
      <c r="W68" s="279">
        <f>IF(S67="取りやめ",0,V68)</f>
        <v>1.56</v>
      </c>
      <c r="X68" s="282">
        <v>4</v>
      </c>
      <c r="Y68" s="279" t="str">
        <f t="shared" si="1"/>
        <v>42219</v>
      </c>
      <c r="Z68" s="282">
        <v>179.36</v>
      </c>
      <c r="AA68" s="282"/>
      <c r="AB68" s="56"/>
      <c r="AC68" s="56"/>
      <c r="AD68" s="56"/>
      <c r="AE68" s="56"/>
      <c r="AF68" s="56"/>
      <c r="AG68" s="56"/>
      <c r="AH68" s="57">
        <v>25</v>
      </c>
      <c r="AI68" s="57">
        <v>1.56</v>
      </c>
      <c r="AJ68" s="57">
        <v>1.56</v>
      </c>
    </row>
    <row r="69" spans="1:36" s="57" customFormat="1" ht="13.5" customHeight="1">
      <c r="A69" s="317">
        <f>IF(G69=G70,G69,G70)</f>
        <v>22</v>
      </c>
      <c r="B69" s="199">
        <f t="shared" ref="B69:B132" si="2">U69</f>
        <v>25</v>
      </c>
      <c r="C69" s="256" t="s">
        <v>78</v>
      </c>
      <c r="D69" s="219">
        <v>25</v>
      </c>
      <c r="E69" s="211" t="s">
        <v>79</v>
      </c>
      <c r="F69" s="211" t="s">
        <v>80</v>
      </c>
      <c r="G69" s="212">
        <v>22</v>
      </c>
      <c r="H69" s="212">
        <v>76</v>
      </c>
      <c r="I69" s="213">
        <v>2.68</v>
      </c>
      <c r="J69" s="214" t="s">
        <v>141</v>
      </c>
      <c r="K69" s="215">
        <v>41</v>
      </c>
      <c r="L69" s="290">
        <f>(O69/P69)*100</f>
        <v>85.76</v>
      </c>
      <c r="M69" s="216">
        <v>1</v>
      </c>
      <c r="N69" s="214" t="s">
        <v>131</v>
      </c>
      <c r="O69" s="307">
        <f>8*I69</f>
        <v>21.44</v>
      </c>
      <c r="P69" s="217">
        <v>25</v>
      </c>
      <c r="Q69" s="218">
        <v>1</v>
      </c>
      <c r="R69" s="219"/>
      <c r="S69" s="232" t="s">
        <v>89</v>
      </c>
      <c r="T69" s="81">
        <v>1</v>
      </c>
      <c r="U69" s="278">
        <f>IF(D69=0,D70,D69)</f>
        <v>25</v>
      </c>
      <c r="V69" s="57">
        <v>0</v>
      </c>
      <c r="W69" s="279">
        <v>0</v>
      </c>
      <c r="X69" s="282">
        <v>4</v>
      </c>
      <c r="Y69" s="279" t="str">
        <f t="shared" ref="Y69:Y132" si="3">X69&amp;G69&amp;H69</f>
        <v>42276</v>
      </c>
      <c r="Z69" s="282">
        <v>107.2</v>
      </c>
      <c r="AA69" s="282"/>
      <c r="AB69" s="268"/>
      <c r="AC69" s="268"/>
      <c r="AD69" s="268"/>
      <c r="AE69" s="268"/>
      <c r="AF69" s="268"/>
      <c r="AG69" s="268"/>
      <c r="AH69" s="57">
        <v>25</v>
      </c>
      <c r="AI69" s="57">
        <v>0</v>
      </c>
      <c r="AJ69" s="57">
        <v>0</v>
      </c>
    </row>
    <row r="70" spans="1:36" s="56" customFormat="1" ht="13.5" customHeight="1">
      <c r="A70" s="317">
        <f>G70</f>
        <v>22</v>
      </c>
      <c r="B70" s="199">
        <f t="shared" si="2"/>
        <v>25</v>
      </c>
      <c r="C70" s="132" t="s">
        <v>78</v>
      </c>
      <c r="D70" s="125">
        <v>25</v>
      </c>
      <c r="E70" s="148" t="s">
        <v>79</v>
      </c>
      <c r="F70" s="148" t="s">
        <v>80</v>
      </c>
      <c r="G70" s="153">
        <v>22</v>
      </c>
      <c r="H70" s="153">
        <v>76</v>
      </c>
      <c r="I70" s="16">
        <v>2.68</v>
      </c>
      <c r="J70" s="122" t="s">
        <v>141</v>
      </c>
      <c r="K70" s="159">
        <v>41</v>
      </c>
      <c r="L70" s="289">
        <v>107</v>
      </c>
      <c r="M70" s="173">
        <v>1</v>
      </c>
      <c r="N70" s="122" t="s">
        <v>131</v>
      </c>
      <c r="O70" s="301">
        <f>(L70*P70)/100</f>
        <v>26.75</v>
      </c>
      <c r="P70" s="123">
        <v>25</v>
      </c>
      <c r="Q70" s="120">
        <v>1</v>
      </c>
      <c r="R70" s="125"/>
      <c r="S70" s="350" t="s">
        <v>89</v>
      </c>
      <c r="T70" s="81">
        <v>2</v>
      </c>
      <c r="U70" s="278">
        <f>IF(D69=0,D70,D69)</f>
        <v>25</v>
      </c>
      <c r="V70" s="57">
        <f>IF(I69=0,I70,I69)</f>
        <v>2.68</v>
      </c>
      <c r="W70" s="279">
        <f>IF(S69="取りやめ",0,V70)</f>
        <v>2.68</v>
      </c>
      <c r="X70" s="282">
        <v>4</v>
      </c>
      <c r="Y70" s="279" t="str">
        <f t="shared" si="3"/>
        <v>42276</v>
      </c>
      <c r="Z70" s="282">
        <v>107.2</v>
      </c>
      <c r="AA70" s="282"/>
      <c r="AB70" s="57"/>
      <c r="AC70" s="57"/>
      <c r="AD70" s="57"/>
      <c r="AE70" s="57"/>
      <c r="AF70" s="57"/>
      <c r="AG70" s="57"/>
      <c r="AH70" s="56">
        <v>25</v>
      </c>
      <c r="AI70" s="56">
        <v>2.68</v>
      </c>
      <c r="AJ70" s="56">
        <v>2.68</v>
      </c>
    </row>
    <row r="71" spans="1:36" s="56" customFormat="1" ht="13.5" customHeight="1">
      <c r="A71" s="317">
        <f>IF(G71=G72,G71,G72)</f>
        <v>22</v>
      </c>
      <c r="B71" s="199">
        <f t="shared" si="2"/>
        <v>25</v>
      </c>
      <c r="C71" s="256" t="s">
        <v>78</v>
      </c>
      <c r="D71" s="219">
        <v>25</v>
      </c>
      <c r="E71" s="211" t="s">
        <v>79</v>
      </c>
      <c r="F71" s="211" t="s">
        <v>80</v>
      </c>
      <c r="G71" s="212">
        <v>22</v>
      </c>
      <c r="H71" s="212">
        <v>91</v>
      </c>
      <c r="I71" s="213">
        <v>2.08</v>
      </c>
      <c r="J71" s="214" t="s">
        <v>406</v>
      </c>
      <c r="K71" s="215">
        <v>13</v>
      </c>
      <c r="L71" s="290">
        <f>(O71/P71)*100</f>
        <v>66.56</v>
      </c>
      <c r="M71" s="216">
        <v>1</v>
      </c>
      <c r="N71" s="214" t="s">
        <v>131</v>
      </c>
      <c r="O71" s="307">
        <f>8*I71</f>
        <v>16.64</v>
      </c>
      <c r="P71" s="217">
        <v>25</v>
      </c>
      <c r="Q71" s="218">
        <v>1</v>
      </c>
      <c r="R71" s="219"/>
      <c r="S71" s="232" t="s">
        <v>89</v>
      </c>
      <c r="T71" s="81">
        <v>1</v>
      </c>
      <c r="U71" s="278">
        <f>IF(D71=0,D72,D71)</f>
        <v>25</v>
      </c>
      <c r="V71" s="57">
        <v>0</v>
      </c>
      <c r="W71" s="279">
        <v>0</v>
      </c>
      <c r="X71" s="282">
        <v>4</v>
      </c>
      <c r="Y71" s="279" t="str">
        <f t="shared" si="3"/>
        <v>42291</v>
      </c>
      <c r="Z71" s="282">
        <v>237.12</v>
      </c>
      <c r="AA71" s="282"/>
      <c r="AB71" s="269"/>
      <c r="AC71" s="269"/>
      <c r="AD71" s="269"/>
      <c r="AE71" s="269"/>
      <c r="AF71" s="269"/>
      <c r="AG71" s="269"/>
      <c r="AH71" s="56">
        <v>25</v>
      </c>
      <c r="AI71" s="56">
        <v>0</v>
      </c>
      <c r="AJ71" s="56">
        <v>0</v>
      </c>
    </row>
    <row r="72" spans="1:36" s="56" customFormat="1" ht="13.5" customHeight="1">
      <c r="A72" s="317">
        <f>G72</f>
        <v>22</v>
      </c>
      <c r="B72" s="199">
        <f t="shared" si="2"/>
        <v>25</v>
      </c>
      <c r="C72" s="145" t="s">
        <v>78</v>
      </c>
      <c r="D72" s="115">
        <v>25</v>
      </c>
      <c r="E72" s="147" t="s">
        <v>79</v>
      </c>
      <c r="F72" s="147" t="s">
        <v>80</v>
      </c>
      <c r="G72" s="151">
        <v>22</v>
      </c>
      <c r="H72" s="151">
        <v>91</v>
      </c>
      <c r="I72" s="111">
        <v>2.08</v>
      </c>
      <c r="J72" s="112" t="s">
        <v>146</v>
      </c>
      <c r="K72" s="158">
        <v>13</v>
      </c>
      <c r="L72" s="295">
        <v>237</v>
      </c>
      <c r="M72" s="198">
        <v>1</v>
      </c>
      <c r="N72" s="122" t="s">
        <v>131</v>
      </c>
      <c r="O72" s="304">
        <f>(L72*P72)/100</f>
        <v>59.25</v>
      </c>
      <c r="P72" s="113">
        <v>25</v>
      </c>
      <c r="Q72" s="110">
        <v>1</v>
      </c>
      <c r="R72" s="115"/>
      <c r="S72" s="350" t="s">
        <v>89</v>
      </c>
      <c r="T72" s="81">
        <v>2</v>
      </c>
      <c r="U72" s="278">
        <f>IF(D71=0,D72,D71)</f>
        <v>25</v>
      </c>
      <c r="V72" s="57">
        <f>IF(I71=0,I72,I71)</f>
        <v>2.08</v>
      </c>
      <c r="W72" s="279">
        <f>IF(S71="取りやめ",0,V72)</f>
        <v>2.08</v>
      </c>
      <c r="X72" s="282">
        <v>4</v>
      </c>
      <c r="Y72" s="279" t="str">
        <f t="shared" si="3"/>
        <v>42291</v>
      </c>
      <c r="Z72" s="282">
        <v>237.12</v>
      </c>
      <c r="AA72" s="282"/>
      <c r="AH72" s="56">
        <v>25</v>
      </c>
      <c r="AI72" s="56">
        <v>2.08</v>
      </c>
      <c r="AJ72" s="56">
        <v>2.08</v>
      </c>
    </row>
    <row r="73" spans="1:36" s="56" customFormat="1" ht="13.5" customHeight="1">
      <c r="A73" s="317">
        <f>IF(G73=G74,G73,G74)</f>
        <v>23</v>
      </c>
      <c r="B73" s="199">
        <f t="shared" si="2"/>
        <v>25</v>
      </c>
      <c r="C73" s="256"/>
      <c r="D73" s="48">
        <v>25</v>
      </c>
      <c r="E73" s="211"/>
      <c r="F73" s="211"/>
      <c r="G73" s="212"/>
      <c r="H73" s="212"/>
      <c r="I73" s="213"/>
      <c r="J73" s="214"/>
      <c r="K73" s="215"/>
      <c r="L73" s="290"/>
      <c r="M73" s="216"/>
      <c r="N73" s="214"/>
      <c r="O73" s="307"/>
      <c r="P73" s="217"/>
      <c r="Q73" s="218"/>
      <c r="R73" s="219"/>
      <c r="S73" s="236" t="s">
        <v>304</v>
      </c>
      <c r="T73" s="81">
        <v>1</v>
      </c>
      <c r="U73" s="278">
        <f>IF(D73=0,D74,D73)</f>
        <v>25</v>
      </c>
      <c r="V73" s="57">
        <v>0</v>
      </c>
      <c r="W73" s="279">
        <v>0</v>
      </c>
      <c r="X73" s="282">
        <v>4</v>
      </c>
      <c r="Y73" s="279" t="str">
        <f t="shared" si="3"/>
        <v>4</v>
      </c>
      <c r="Z73" s="282">
        <v>33.6</v>
      </c>
      <c r="AA73" s="282"/>
      <c r="AB73" s="268"/>
      <c r="AC73" s="268"/>
      <c r="AD73" s="268"/>
      <c r="AE73" s="268"/>
      <c r="AF73" s="268"/>
      <c r="AG73" s="268"/>
      <c r="AH73" s="56">
        <v>25</v>
      </c>
      <c r="AI73" s="56">
        <v>0</v>
      </c>
      <c r="AJ73" s="56">
        <v>0</v>
      </c>
    </row>
    <row r="74" spans="1:36" s="56" customFormat="1" ht="13.5" customHeight="1">
      <c r="A74" s="317">
        <f>G74</f>
        <v>23</v>
      </c>
      <c r="B74" s="199">
        <f t="shared" si="2"/>
        <v>25</v>
      </c>
      <c r="C74" s="132" t="s">
        <v>78</v>
      </c>
      <c r="D74" s="125">
        <v>25</v>
      </c>
      <c r="E74" s="148" t="s">
        <v>79</v>
      </c>
      <c r="F74" s="148" t="s">
        <v>80</v>
      </c>
      <c r="G74" s="153">
        <v>23</v>
      </c>
      <c r="H74" s="153">
        <v>8</v>
      </c>
      <c r="I74" s="16">
        <v>0.2</v>
      </c>
      <c r="J74" s="122" t="s">
        <v>40</v>
      </c>
      <c r="K74" s="159">
        <v>36</v>
      </c>
      <c r="L74" s="289">
        <v>34</v>
      </c>
      <c r="M74" s="173">
        <v>1</v>
      </c>
      <c r="N74" s="122" t="s">
        <v>37</v>
      </c>
      <c r="O74" s="301">
        <f>(L74*P74)/100</f>
        <v>8.5</v>
      </c>
      <c r="P74" s="123">
        <v>25</v>
      </c>
      <c r="Q74" s="120">
        <v>1</v>
      </c>
      <c r="R74" s="125"/>
      <c r="S74" s="237"/>
      <c r="T74" s="81">
        <v>2</v>
      </c>
      <c r="U74" s="278">
        <f>IF(D73=0,D74,D73)</f>
        <v>25</v>
      </c>
      <c r="V74" s="57">
        <f>IF(I73=0,I74,I73)</f>
        <v>0.2</v>
      </c>
      <c r="W74" s="279">
        <f>IF(S73="取りやめ",0,V74)</f>
        <v>0</v>
      </c>
      <c r="X74" s="282">
        <v>4</v>
      </c>
      <c r="Y74" s="279" t="str">
        <f t="shared" si="3"/>
        <v>4238</v>
      </c>
      <c r="Z74" s="282">
        <v>33.6</v>
      </c>
      <c r="AA74" s="282"/>
      <c r="AB74" s="57">
        <v>3</v>
      </c>
      <c r="AC74" s="57">
        <v>23</v>
      </c>
      <c r="AD74" s="57"/>
      <c r="AE74" s="57"/>
      <c r="AF74" s="57"/>
      <c r="AG74" s="57">
        <v>2013</v>
      </c>
      <c r="AH74" s="56">
        <v>25</v>
      </c>
      <c r="AI74" s="56">
        <v>0.2</v>
      </c>
      <c r="AJ74" s="56">
        <v>0</v>
      </c>
    </row>
    <row r="75" spans="1:36" s="56" customFormat="1" ht="13.5" customHeight="1">
      <c r="A75" s="317">
        <f>IF(G75=G76,G75,G76)</f>
        <v>23</v>
      </c>
      <c r="B75" s="199">
        <f t="shared" si="2"/>
        <v>25</v>
      </c>
      <c r="C75" s="256"/>
      <c r="D75" s="48">
        <v>25</v>
      </c>
      <c r="E75" s="211"/>
      <c r="F75" s="211"/>
      <c r="G75" s="212"/>
      <c r="H75" s="212"/>
      <c r="I75" s="213"/>
      <c r="J75" s="214"/>
      <c r="K75" s="215"/>
      <c r="L75" s="290"/>
      <c r="M75" s="216"/>
      <c r="N75" s="214"/>
      <c r="O75" s="307"/>
      <c r="P75" s="217"/>
      <c r="Q75" s="218"/>
      <c r="R75" s="219"/>
      <c r="S75" s="236" t="s">
        <v>304</v>
      </c>
      <c r="T75" s="81">
        <v>1</v>
      </c>
      <c r="U75" s="278">
        <f>IF(D75=0,D76,D75)</f>
        <v>25</v>
      </c>
      <c r="V75" s="57">
        <v>0</v>
      </c>
      <c r="W75" s="279">
        <v>0</v>
      </c>
      <c r="X75" s="282">
        <v>4</v>
      </c>
      <c r="Y75" s="279" t="str">
        <f t="shared" si="3"/>
        <v>4</v>
      </c>
      <c r="Z75" s="282" t="e">
        <v>#N/A</v>
      </c>
      <c r="AA75" s="282"/>
      <c r="AB75" s="269"/>
      <c r="AC75" s="269"/>
      <c r="AD75" s="269"/>
      <c r="AE75" s="269"/>
      <c r="AF75" s="269"/>
      <c r="AG75" s="269"/>
      <c r="AH75" s="56">
        <v>25</v>
      </c>
      <c r="AI75" s="56">
        <v>0</v>
      </c>
      <c r="AJ75" s="56">
        <v>0</v>
      </c>
    </row>
    <row r="76" spans="1:36" s="56" customFormat="1" ht="13.5" customHeight="1">
      <c r="A76" s="317">
        <f>G76</f>
        <v>23</v>
      </c>
      <c r="B76" s="199">
        <f t="shared" si="2"/>
        <v>25</v>
      </c>
      <c r="C76" s="145" t="s">
        <v>78</v>
      </c>
      <c r="D76" s="115">
        <v>25</v>
      </c>
      <c r="E76" s="147" t="s">
        <v>79</v>
      </c>
      <c r="F76" s="147" t="s">
        <v>80</v>
      </c>
      <c r="G76" s="151">
        <v>23</v>
      </c>
      <c r="H76" s="151">
        <v>21</v>
      </c>
      <c r="I76" s="111">
        <v>0.08</v>
      </c>
      <c r="J76" s="112" t="s">
        <v>40</v>
      </c>
      <c r="K76" s="158">
        <v>36</v>
      </c>
      <c r="L76" s="295">
        <v>17</v>
      </c>
      <c r="M76" s="198">
        <v>1</v>
      </c>
      <c r="N76" s="112" t="s">
        <v>37</v>
      </c>
      <c r="O76" s="304">
        <f>(L76*P76)/100</f>
        <v>4.25</v>
      </c>
      <c r="P76" s="113">
        <v>25</v>
      </c>
      <c r="Q76" s="110">
        <v>1</v>
      </c>
      <c r="R76" s="115"/>
      <c r="S76" s="242"/>
      <c r="T76" s="81">
        <v>2</v>
      </c>
      <c r="U76" s="278">
        <f>IF(D75=0,D76,D75)</f>
        <v>25</v>
      </c>
      <c r="V76" s="57">
        <f>IF(I75=0,I76,I75)</f>
        <v>0.08</v>
      </c>
      <c r="W76" s="279">
        <f>IF(S75="取りやめ",0,V76)</f>
        <v>0</v>
      </c>
      <c r="X76" s="282">
        <v>4</v>
      </c>
      <c r="Y76" s="279" t="str">
        <f t="shared" si="3"/>
        <v>42321</v>
      </c>
      <c r="Z76" s="282" t="e">
        <v>#N/A</v>
      </c>
      <c r="AA76" s="282"/>
      <c r="AB76" s="56">
        <v>3</v>
      </c>
      <c r="AC76" s="56">
        <v>23</v>
      </c>
      <c r="AG76" s="56">
        <v>2013</v>
      </c>
      <c r="AH76" s="56">
        <v>25</v>
      </c>
      <c r="AI76" s="56">
        <v>0.08</v>
      </c>
      <c r="AJ76" s="56">
        <v>0</v>
      </c>
    </row>
    <row r="77" spans="1:36" s="56" customFormat="1" ht="13.5" customHeight="1">
      <c r="A77" s="317">
        <f>IF(G77=G78,G77,G78)</f>
        <v>23</v>
      </c>
      <c r="B77" s="199">
        <f t="shared" si="2"/>
        <v>25</v>
      </c>
      <c r="C77" s="256"/>
      <c r="D77" s="48">
        <v>25</v>
      </c>
      <c r="E77" s="211"/>
      <c r="F77" s="211"/>
      <c r="G77" s="212"/>
      <c r="H77" s="212"/>
      <c r="I77" s="213"/>
      <c r="J77" s="214"/>
      <c r="K77" s="215"/>
      <c r="L77" s="290"/>
      <c r="M77" s="216"/>
      <c r="N77" s="214"/>
      <c r="O77" s="307"/>
      <c r="P77" s="217"/>
      <c r="Q77" s="218"/>
      <c r="R77" s="219"/>
      <c r="S77" s="236" t="s">
        <v>304</v>
      </c>
      <c r="T77" s="81">
        <v>1</v>
      </c>
      <c r="U77" s="278">
        <f>IF(D77=0,D78,D77)</f>
        <v>25</v>
      </c>
      <c r="V77" s="57">
        <v>0</v>
      </c>
      <c r="W77" s="279">
        <v>0</v>
      </c>
      <c r="X77" s="282">
        <v>4</v>
      </c>
      <c r="Y77" s="279" t="str">
        <f t="shared" si="3"/>
        <v>4</v>
      </c>
      <c r="Z77" s="282">
        <v>181.2</v>
      </c>
      <c r="AA77" s="282"/>
      <c r="AB77" s="268"/>
      <c r="AC77" s="268"/>
      <c r="AD77" s="268"/>
      <c r="AE77" s="268"/>
      <c r="AF77" s="268"/>
      <c r="AG77" s="268"/>
      <c r="AH77" s="56">
        <v>25</v>
      </c>
      <c r="AI77" s="56">
        <v>0</v>
      </c>
      <c r="AJ77" s="56">
        <v>0</v>
      </c>
    </row>
    <row r="78" spans="1:36" s="56" customFormat="1" ht="13.5" customHeight="1">
      <c r="A78" s="317">
        <f>G78</f>
        <v>23</v>
      </c>
      <c r="B78" s="199">
        <f t="shared" si="2"/>
        <v>25</v>
      </c>
      <c r="C78" s="132" t="s">
        <v>78</v>
      </c>
      <c r="D78" s="125">
        <v>25</v>
      </c>
      <c r="E78" s="148" t="s">
        <v>79</v>
      </c>
      <c r="F78" s="148" t="s">
        <v>80</v>
      </c>
      <c r="G78" s="153">
        <v>23</v>
      </c>
      <c r="H78" s="153">
        <v>40</v>
      </c>
      <c r="I78" s="16">
        <v>0.6</v>
      </c>
      <c r="J78" s="122" t="s">
        <v>76</v>
      </c>
      <c r="K78" s="159">
        <v>40</v>
      </c>
      <c r="L78" s="289">
        <v>181</v>
      </c>
      <c r="M78" s="173">
        <v>1</v>
      </c>
      <c r="N78" s="122" t="s">
        <v>37</v>
      </c>
      <c r="O78" s="301">
        <f>(L78*P78)/100</f>
        <v>45.25</v>
      </c>
      <c r="P78" s="123">
        <v>25</v>
      </c>
      <c r="Q78" s="120">
        <v>1</v>
      </c>
      <c r="R78" s="125"/>
      <c r="S78" s="237"/>
      <c r="T78" s="81">
        <v>2</v>
      </c>
      <c r="U78" s="278">
        <f>IF(D77=0,D78,D77)</f>
        <v>25</v>
      </c>
      <c r="V78" s="57">
        <f>IF(I77=0,I78,I77)</f>
        <v>0.6</v>
      </c>
      <c r="W78" s="279">
        <f>IF(S77="取りやめ",0,V78)</f>
        <v>0</v>
      </c>
      <c r="X78" s="282">
        <v>4</v>
      </c>
      <c r="Y78" s="279" t="str">
        <f t="shared" si="3"/>
        <v>42340</v>
      </c>
      <c r="Z78" s="282">
        <v>181.2</v>
      </c>
      <c r="AA78" s="282"/>
      <c r="AB78" s="57">
        <v>3</v>
      </c>
      <c r="AC78" s="57">
        <v>17</v>
      </c>
      <c r="AD78" s="57"/>
      <c r="AE78" s="57"/>
      <c r="AF78" s="57"/>
      <c r="AG78" s="57">
        <v>2013</v>
      </c>
      <c r="AH78" s="56">
        <v>25</v>
      </c>
      <c r="AI78" s="56">
        <v>0.6</v>
      </c>
      <c r="AJ78" s="56">
        <v>0</v>
      </c>
    </row>
    <row r="79" spans="1:36" s="56" customFormat="1" ht="13.5" customHeight="1">
      <c r="A79" s="317">
        <f>IF(G79=G80,G79,G80)</f>
        <v>23</v>
      </c>
      <c r="B79" s="199">
        <f t="shared" si="2"/>
        <v>25</v>
      </c>
      <c r="C79" s="256" t="s">
        <v>78</v>
      </c>
      <c r="D79" s="219">
        <v>25</v>
      </c>
      <c r="E79" s="211" t="s">
        <v>79</v>
      </c>
      <c r="F79" s="211" t="s">
        <v>80</v>
      </c>
      <c r="G79" s="212">
        <v>23</v>
      </c>
      <c r="H79" s="212">
        <v>42</v>
      </c>
      <c r="I79" s="213">
        <v>3.72</v>
      </c>
      <c r="J79" s="214" t="s">
        <v>403</v>
      </c>
      <c r="K79" s="215">
        <v>25</v>
      </c>
      <c r="L79" s="290">
        <f>(O79/P79)*100</f>
        <v>119.04</v>
      </c>
      <c r="M79" s="216">
        <v>1</v>
      </c>
      <c r="N79" s="214" t="s">
        <v>131</v>
      </c>
      <c r="O79" s="307">
        <f>8*I79</f>
        <v>29.76</v>
      </c>
      <c r="P79" s="217">
        <v>25</v>
      </c>
      <c r="Q79" s="218">
        <v>1</v>
      </c>
      <c r="R79" s="219"/>
      <c r="S79" s="232" t="s">
        <v>431</v>
      </c>
      <c r="T79" s="81">
        <v>1</v>
      </c>
      <c r="U79" s="278">
        <f>IF(D79=0,D80,D79)</f>
        <v>25</v>
      </c>
      <c r="V79" s="57">
        <v>0</v>
      </c>
      <c r="W79" s="279">
        <v>0</v>
      </c>
      <c r="X79" s="282">
        <v>4</v>
      </c>
      <c r="Y79" s="279" t="str">
        <f t="shared" si="3"/>
        <v>42342</v>
      </c>
      <c r="Z79" s="282">
        <v>535.68000000000006</v>
      </c>
      <c r="AA79" s="282"/>
      <c r="AB79" s="269"/>
      <c r="AC79" s="269"/>
      <c r="AD79" s="269"/>
      <c r="AE79" s="269"/>
      <c r="AF79" s="269"/>
      <c r="AG79" s="269"/>
      <c r="AH79" s="56">
        <v>25</v>
      </c>
      <c r="AI79" s="56">
        <v>0</v>
      </c>
      <c r="AJ79" s="56">
        <v>0</v>
      </c>
    </row>
    <row r="80" spans="1:36" s="56" customFormat="1" ht="13.5" customHeight="1">
      <c r="A80" s="317">
        <f>G80</f>
        <v>23</v>
      </c>
      <c r="B80" s="199">
        <f t="shared" si="2"/>
        <v>25</v>
      </c>
      <c r="C80" s="132" t="s">
        <v>78</v>
      </c>
      <c r="D80" s="125">
        <v>25</v>
      </c>
      <c r="E80" s="148" t="s">
        <v>79</v>
      </c>
      <c r="F80" s="148" t="s">
        <v>80</v>
      </c>
      <c r="G80" s="153">
        <v>23</v>
      </c>
      <c r="H80" s="153">
        <v>42</v>
      </c>
      <c r="I80" s="16">
        <v>3.72</v>
      </c>
      <c r="J80" s="122" t="s">
        <v>137</v>
      </c>
      <c r="K80" s="159">
        <v>25</v>
      </c>
      <c r="L80" s="289">
        <v>536</v>
      </c>
      <c r="M80" s="173">
        <v>1</v>
      </c>
      <c r="N80" s="122" t="s">
        <v>131</v>
      </c>
      <c r="O80" s="301">
        <f>(L80*P80)/100</f>
        <v>134</v>
      </c>
      <c r="P80" s="123">
        <v>25</v>
      </c>
      <c r="Q80" s="120">
        <v>1</v>
      </c>
      <c r="R80" s="125"/>
      <c r="S80" s="350" t="s">
        <v>431</v>
      </c>
      <c r="T80" s="81">
        <v>2</v>
      </c>
      <c r="U80" s="278">
        <f>IF(D79=0,D80,D79)</f>
        <v>25</v>
      </c>
      <c r="V80" s="57">
        <f>IF(I79=0,I80,I79)</f>
        <v>3.72</v>
      </c>
      <c r="W80" s="279">
        <f>IF(S79="取りやめ",0,V80)</f>
        <v>3.72</v>
      </c>
      <c r="X80" s="282">
        <v>4</v>
      </c>
      <c r="Y80" s="279" t="str">
        <f t="shared" si="3"/>
        <v>42342</v>
      </c>
      <c r="Z80" s="282">
        <v>535.68000000000006</v>
      </c>
      <c r="AA80" s="282"/>
      <c r="AB80" s="56">
        <v>3</v>
      </c>
      <c r="AC80" s="56">
        <v>23</v>
      </c>
      <c r="AG80" s="56">
        <v>2013</v>
      </c>
      <c r="AH80" s="56">
        <v>25</v>
      </c>
      <c r="AI80" s="56">
        <v>3.72</v>
      </c>
      <c r="AJ80" s="56">
        <v>3.72</v>
      </c>
    </row>
    <row r="81" spans="1:36" s="56" customFormat="1" ht="13.5" customHeight="1">
      <c r="A81" s="317">
        <f>IF(G81=G82,G81,G82)</f>
        <v>23</v>
      </c>
      <c r="B81" s="199">
        <f t="shared" si="2"/>
        <v>25</v>
      </c>
      <c r="C81" s="256" t="s">
        <v>78</v>
      </c>
      <c r="D81" s="219">
        <v>25</v>
      </c>
      <c r="E81" s="211" t="s">
        <v>79</v>
      </c>
      <c r="F81" s="211" t="s">
        <v>80</v>
      </c>
      <c r="G81" s="212">
        <v>23</v>
      </c>
      <c r="H81" s="212">
        <v>43</v>
      </c>
      <c r="I81" s="213">
        <v>1</v>
      </c>
      <c r="J81" s="214" t="s">
        <v>278</v>
      </c>
      <c r="K81" s="215">
        <v>39</v>
      </c>
      <c r="L81" s="290">
        <v>292</v>
      </c>
      <c r="M81" s="216">
        <v>1</v>
      </c>
      <c r="N81" s="214" t="s">
        <v>139</v>
      </c>
      <c r="O81" s="307">
        <v>73</v>
      </c>
      <c r="P81" s="217">
        <v>25</v>
      </c>
      <c r="Q81" s="218">
        <v>1</v>
      </c>
      <c r="R81" s="219"/>
      <c r="S81" s="238" t="s">
        <v>428</v>
      </c>
      <c r="T81" s="81">
        <v>1</v>
      </c>
      <c r="U81" s="278">
        <f>IF(D81=0,D82,D81)</f>
        <v>25</v>
      </c>
      <c r="V81" s="57">
        <v>0</v>
      </c>
      <c r="W81" s="279">
        <v>0</v>
      </c>
      <c r="X81" s="282">
        <v>4</v>
      </c>
      <c r="Y81" s="279" t="str">
        <f t="shared" si="3"/>
        <v>42343</v>
      </c>
      <c r="Z81" s="282">
        <v>292</v>
      </c>
      <c r="AA81" s="282"/>
      <c r="AB81" s="268"/>
      <c r="AC81" s="268"/>
      <c r="AD81" s="268"/>
      <c r="AE81" s="268"/>
      <c r="AF81" s="268"/>
      <c r="AG81" s="268"/>
      <c r="AH81" s="56">
        <v>25</v>
      </c>
      <c r="AI81" s="56">
        <v>0</v>
      </c>
      <c r="AJ81" s="56">
        <v>0</v>
      </c>
    </row>
    <row r="82" spans="1:36" s="56" customFormat="1" ht="13.5" customHeight="1">
      <c r="A82" s="317">
        <f>G82</f>
        <v>23</v>
      </c>
      <c r="B82" s="199">
        <f t="shared" si="2"/>
        <v>25</v>
      </c>
      <c r="C82" s="145" t="s">
        <v>78</v>
      </c>
      <c r="D82" s="115">
        <v>25</v>
      </c>
      <c r="E82" s="147" t="s">
        <v>79</v>
      </c>
      <c r="F82" s="147" t="s">
        <v>80</v>
      </c>
      <c r="G82" s="151">
        <v>23</v>
      </c>
      <c r="H82" s="151">
        <v>43</v>
      </c>
      <c r="I82" s="111">
        <v>1</v>
      </c>
      <c r="J82" s="112" t="s">
        <v>140</v>
      </c>
      <c r="K82" s="158">
        <v>39</v>
      </c>
      <c r="L82" s="295">
        <v>292</v>
      </c>
      <c r="M82" s="198">
        <v>1</v>
      </c>
      <c r="N82" s="147" t="s">
        <v>139</v>
      </c>
      <c r="O82" s="304">
        <f>(L82*P82)/100</f>
        <v>73</v>
      </c>
      <c r="P82" s="113">
        <v>25</v>
      </c>
      <c r="Q82" s="110">
        <v>1</v>
      </c>
      <c r="R82" s="115"/>
      <c r="S82" s="237" t="s">
        <v>428</v>
      </c>
      <c r="T82" s="81">
        <v>2</v>
      </c>
      <c r="U82" s="278">
        <f>IF(D81=0,D82,D81)</f>
        <v>25</v>
      </c>
      <c r="V82" s="57">
        <f>IF(I81=0,I82,I81)</f>
        <v>1</v>
      </c>
      <c r="W82" s="279">
        <f>IF(S81="取りやめ",0,V82)</f>
        <v>1</v>
      </c>
      <c r="X82" s="282">
        <v>4</v>
      </c>
      <c r="Y82" s="279" t="str">
        <f t="shared" si="3"/>
        <v>42343</v>
      </c>
      <c r="Z82" s="282">
        <v>292</v>
      </c>
      <c r="AA82" s="282"/>
      <c r="AB82" s="57">
        <v>3</v>
      </c>
      <c r="AC82" s="57">
        <v>17</v>
      </c>
      <c r="AD82" s="57"/>
      <c r="AE82" s="57"/>
      <c r="AF82" s="57"/>
      <c r="AG82" s="57">
        <v>2013</v>
      </c>
      <c r="AH82" s="56">
        <v>25</v>
      </c>
      <c r="AI82" s="56">
        <v>1</v>
      </c>
      <c r="AJ82" s="56">
        <v>1</v>
      </c>
    </row>
    <row r="83" spans="1:36" s="56" customFormat="1" ht="13.5" customHeight="1">
      <c r="A83" s="317">
        <f>IF(G83=G84,G83,G84)</f>
        <v>23</v>
      </c>
      <c r="B83" s="199">
        <f t="shared" si="2"/>
        <v>25</v>
      </c>
      <c r="C83" s="256" t="s">
        <v>78</v>
      </c>
      <c r="D83" s="219">
        <v>25</v>
      </c>
      <c r="E83" s="211" t="s">
        <v>79</v>
      </c>
      <c r="F83" s="211" t="s">
        <v>80</v>
      </c>
      <c r="G83" s="212">
        <v>23</v>
      </c>
      <c r="H83" s="212">
        <v>46</v>
      </c>
      <c r="I83" s="213">
        <v>0.4</v>
      </c>
      <c r="J83" s="214" t="s">
        <v>278</v>
      </c>
      <c r="K83" s="215">
        <v>43</v>
      </c>
      <c r="L83" s="290">
        <v>124</v>
      </c>
      <c r="M83" s="216">
        <v>1</v>
      </c>
      <c r="N83" s="211" t="s">
        <v>139</v>
      </c>
      <c r="O83" s="307">
        <f>(L83*P83)/100</f>
        <v>31</v>
      </c>
      <c r="P83" s="217">
        <v>25</v>
      </c>
      <c r="Q83" s="218">
        <v>1</v>
      </c>
      <c r="R83" s="219"/>
      <c r="S83" s="238"/>
      <c r="T83" s="81">
        <v>1</v>
      </c>
      <c r="U83" s="278">
        <f>IF(D83=0,D84,D83)</f>
        <v>25</v>
      </c>
      <c r="V83" s="57">
        <v>0</v>
      </c>
      <c r="W83" s="279">
        <v>0</v>
      </c>
      <c r="X83" s="282">
        <v>4</v>
      </c>
      <c r="Y83" s="279" t="str">
        <f t="shared" si="3"/>
        <v>42346</v>
      </c>
      <c r="Z83" s="282">
        <v>124</v>
      </c>
      <c r="AA83" s="282"/>
      <c r="AB83" s="269"/>
      <c r="AC83" s="269"/>
      <c r="AD83" s="269"/>
      <c r="AE83" s="269"/>
      <c r="AF83" s="269"/>
      <c r="AG83" s="269"/>
      <c r="AH83" s="56">
        <v>25</v>
      </c>
      <c r="AI83" s="56">
        <v>0</v>
      </c>
      <c r="AJ83" s="56">
        <v>0</v>
      </c>
    </row>
    <row r="84" spans="1:36" s="56" customFormat="1" ht="13.5" customHeight="1">
      <c r="A84" s="317">
        <f>G84</f>
        <v>23</v>
      </c>
      <c r="B84" s="199">
        <f t="shared" si="2"/>
        <v>25</v>
      </c>
      <c r="C84" s="145" t="s">
        <v>78</v>
      </c>
      <c r="D84" s="115">
        <v>25</v>
      </c>
      <c r="E84" s="147" t="s">
        <v>79</v>
      </c>
      <c r="F84" s="147" t="s">
        <v>80</v>
      </c>
      <c r="G84" s="151">
        <v>23</v>
      </c>
      <c r="H84" s="151">
        <v>46</v>
      </c>
      <c r="I84" s="111">
        <v>0.4</v>
      </c>
      <c r="J84" s="112" t="s">
        <v>138</v>
      </c>
      <c r="K84" s="158">
        <v>43</v>
      </c>
      <c r="L84" s="295">
        <v>124</v>
      </c>
      <c r="M84" s="198">
        <v>1</v>
      </c>
      <c r="N84" s="147" t="s">
        <v>139</v>
      </c>
      <c r="O84" s="304">
        <f>(L84*P84)/100</f>
        <v>31</v>
      </c>
      <c r="P84" s="113">
        <v>25</v>
      </c>
      <c r="Q84" s="110">
        <v>1</v>
      </c>
      <c r="R84" s="115"/>
      <c r="S84" s="242"/>
      <c r="T84" s="81">
        <v>2</v>
      </c>
      <c r="U84" s="278">
        <f>IF(D83=0,D84,D83)</f>
        <v>25</v>
      </c>
      <c r="V84" s="57">
        <f>IF(I83=0,I84,I83)</f>
        <v>0.4</v>
      </c>
      <c r="W84" s="279">
        <f>IF(S83="取りやめ",0,V84)</f>
        <v>0.4</v>
      </c>
      <c r="X84" s="282">
        <v>4</v>
      </c>
      <c r="Y84" s="279" t="str">
        <f t="shared" si="3"/>
        <v>42346</v>
      </c>
      <c r="Z84" s="282">
        <v>124</v>
      </c>
      <c r="AA84" s="282"/>
      <c r="AB84" s="56">
        <v>3</v>
      </c>
      <c r="AC84" s="56">
        <v>17</v>
      </c>
      <c r="AG84" s="56">
        <v>2013</v>
      </c>
      <c r="AH84" s="56">
        <v>25</v>
      </c>
      <c r="AI84" s="56">
        <v>0.4</v>
      </c>
      <c r="AJ84" s="56">
        <v>0.4</v>
      </c>
    </row>
    <row r="85" spans="1:36" s="56" customFormat="1" ht="13.5" customHeight="1">
      <c r="A85" s="317">
        <f>IF(G85=G86,G85,G86)</f>
        <v>23</v>
      </c>
      <c r="B85" s="199">
        <f t="shared" si="2"/>
        <v>25</v>
      </c>
      <c r="C85" s="256"/>
      <c r="D85" s="48">
        <v>25</v>
      </c>
      <c r="E85" s="211"/>
      <c r="F85" s="211"/>
      <c r="G85" s="212"/>
      <c r="H85" s="212"/>
      <c r="I85" s="213"/>
      <c r="J85" s="214"/>
      <c r="K85" s="215"/>
      <c r="L85" s="290"/>
      <c r="M85" s="216"/>
      <c r="N85" s="214"/>
      <c r="O85" s="307"/>
      <c r="P85" s="217"/>
      <c r="Q85" s="218"/>
      <c r="R85" s="219"/>
      <c r="S85" s="236" t="s">
        <v>304</v>
      </c>
      <c r="T85" s="81">
        <v>1</v>
      </c>
      <c r="U85" s="278">
        <f>IF(D85=0,D86,D85)</f>
        <v>25</v>
      </c>
      <c r="V85" s="57">
        <v>0</v>
      </c>
      <c r="W85" s="279">
        <v>0</v>
      </c>
      <c r="X85" s="282">
        <v>4</v>
      </c>
      <c r="Y85" s="279" t="str">
        <f t="shared" si="3"/>
        <v>4</v>
      </c>
      <c r="Z85" s="282" t="e">
        <v>#N/A</v>
      </c>
      <c r="AA85" s="282"/>
      <c r="AB85" s="268"/>
      <c r="AC85" s="268"/>
      <c r="AD85" s="268"/>
      <c r="AE85" s="268"/>
      <c r="AF85" s="268"/>
      <c r="AG85" s="268"/>
      <c r="AH85" s="56">
        <v>25</v>
      </c>
      <c r="AI85" s="56">
        <v>0</v>
      </c>
      <c r="AJ85" s="56">
        <v>0</v>
      </c>
    </row>
    <row r="86" spans="1:36" s="56" customFormat="1" ht="13.5" customHeight="1">
      <c r="A86" s="317">
        <f>G86</f>
        <v>23</v>
      </c>
      <c r="B86" s="199">
        <f t="shared" si="2"/>
        <v>25</v>
      </c>
      <c r="C86" s="145" t="s">
        <v>78</v>
      </c>
      <c r="D86" s="115">
        <v>25</v>
      </c>
      <c r="E86" s="147" t="s">
        <v>79</v>
      </c>
      <c r="F86" s="147" t="s">
        <v>80</v>
      </c>
      <c r="G86" s="151">
        <v>23</v>
      </c>
      <c r="H86" s="151">
        <v>69</v>
      </c>
      <c r="I86" s="111">
        <v>1.08</v>
      </c>
      <c r="J86" s="112" t="s">
        <v>40</v>
      </c>
      <c r="K86" s="158">
        <v>39</v>
      </c>
      <c r="L86" s="295">
        <v>252</v>
      </c>
      <c r="M86" s="198">
        <v>1</v>
      </c>
      <c r="N86" s="112" t="s">
        <v>37</v>
      </c>
      <c r="O86" s="304">
        <f>(L86*P86)/100</f>
        <v>63</v>
      </c>
      <c r="P86" s="113">
        <v>25</v>
      </c>
      <c r="Q86" s="110">
        <v>1</v>
      </c>
      <c r="R86" s="115"/>
      <c r="S86" s="242"/>
      <c r="T86" s="81">
        <v>2</v>
      </c>
      <c r="U86" s="278">
        <f>IF(D85=0,D86,D85)</f>
        <v>25</v>
      </c>
      <c r="V86" s="57">
        <f>IF(I85=0,I86,I85)</f>
        <v>1.08</v>
      </c>
      <c r="W86" s="279">
        <f>IF(S85="取りやめ",0,V86)</f>
        <v>0</v>
      </c>
      <c r="X86" s="282">
        <v>4</v>
      </c>
      <c r="Y86" s="279" t="str">
        <f t="shared" si="3"/>
        <v>42369</v>
      </c>
      <c r="Z86" s="282" t="e">
        <v>#N/A</v>
      </c>
      <c r="AA86" s="282"/>
      <c r="AB86" s="57">
        <v>3</v>
      </c>
      <c r="AC86" s="57">
        <v>23</v>
      </c>
      <c r="AD86" s="57"/>
      <c r="AE86" s="57"/>
      <c r="AF86" s="57"/>
      <c r="AG86" s="57">
        <v>2013</v>
      </c>
      <c r="AH86" s="56">
        <v>25</v>
      </c>
      <c r="AI86" s="56">
        <v>1.08</v>
      </c>
      <c r="AJ86" s="56">
        <v>0</v>
      </c>
    </row>
    <row r="87" spans="1:36" s="56" customFormat="1" ht="13.5" customHeight="1">
      <c r="A87" s="317">
        <f>IF(G87=G88,G87,G88)</f>
        <v>23</v>
      </c>
      <c r="B87" s="199">
        <f t="shared" si="2"/>
        <v>25</v>
      </c>
      <c r="C87" s="256"/>
      <c r="D87" s="48">
        <v>25</v>
      </c>
      <c r="E87" s="211"/>
      <c r="F87" s="211"/>
      <c r="G87" s="212"/>
      <c r="H87" s="212"/>
      <c r="I87" s="213"/>
      <c r="J87" s="214"/>
      <c r="K87" s="215"/>
      <c r="L87" s="290"/>
      <c r="M87" s="216"/>
      <c r="N87" s="214"/>
      <c r="O87" s="307"/>
      <c r="P87" s="217"/>
      <c r="Q87" s="218"/>
      <c r="R87" s="219"/>
      <c r="S87" s="236" t="s">
        <v>304</v>
      </c>
      <c r="T87" s="81">
        <v>1</v>
      </c>
      <c r="U87" s="278">
        <f>IF(D87=0,D88,D87)</f>
        <v>25</v>
      </c>
      <c r="V87" s="57">
        <v>0</v>
      </c>
      <c r="W87" s="279">
        <v>0</v>
      </c>
      <c r="X87" s="282">
        <v>4</v>
      </c>
      <c r="Y87" s="279" t="str">
        <f t="shared" si="3"/>
        <v>4</v>
      </c>
      <c r="Z87" s="282" t="e">
        <v>#N/A</v>
      </c>
      <c r="AA87" s="282"/>
      <c r="AB87" s="269"/>
      <c r="AC87" s="269"/>
      <c r="AD87" s="269"/>
      <c r="AE87" s="269"/>
      <c r="AF87" s="269"/>
      <c r="AG87" s="269"/>
      <c r="AH87" s="56">
        <v>25</v>
      </c>
      <c r="AI87" s="56">
        <v>0</v>
      </c>
      <c r="AJ87" s="56">
        <v>0</v>
      </c>
    </row>
    <row r="88" spans="1:36" s="56" customFormat="1" ht="13.5" customHeight="1">
      <c r="A88" s="317">
        <f>G88</f>
        <v>23</v>
      </c>
      <c r="B88" s="199">
        <f t="shared" si="2"/>
        <v>25</v>
      </c>
      <c r="C88" s="145" t="s">
        <v>78</v>
      </c>
      <c r="D88" s="115">
        <v>25</v>
      </c>
      <c r="E88" s="147" t="s">
        <v>79</v>
      </c>
      <c r="F88" s="147" t="s">
        <v>80</v>
      </c>
      <c r="G88" s="151">
        <v>23</v>
      </c>
      <c r="H88" s="151">
        <v>83</v>
      </c>
      <c r="I88" s="111">
        <v>0.16</v>
      </c>
      <c r="J88" s="112" t="s">
        <v>40</v>
      </c>
      <c r="K88" s="158">
        <v>39</v>
      </c>
      <c r="L88" s="295">
        <v>37</v>
      </c>
      <c r="M88" s="198">
        <v>1</v>
      </c>
      <c r="N88" s="112" t="s">
        <v>37</v>
      </c>
      <c r="O88" s="304">
        <f>(L88*P88)/100</f>
        <v>9.25</v>
      </c>
      <c r="P88" s="113">
        <v>25</v>
      </c>
      <c r="Q88" s="110">
        <v>1</v>
      </c>
      <c r="R88" s="115"/>
      <c r="S88" s="242"/>
      <c r="T88" s="81">
        <v>2</v>
      </c>
      <c r="U88" s="278">
        <f>IF(D87=0,D88,D87)</f>
        <v>25</v>
      </c>
      <c r="V88" s="57">
        <f>IF(I87=0,I88,I87)</f>
        <v>0.16</v>
      </c>
      <c r="W88" s="279">
        <f>IF(S87="取りやめ",0,V88)</f>
        <v>0</v>
      </c>
      <c r="X88" s="282">
        <v>4</v>
      </c>
      <c r="Y88" s="279" t="str">
        <f t="shared" si="3"/>
        <v>42383</v>
      </c>
      <c r="Z88" s="282" t="e">
        <v>#N/A</v>
      </c>
      <c r="AA88" s="282"/>
      <c r="AB88" s="56">
        <v>3</v>
      </c>
      <c r="AC88" s="56">
        <v>23</v>
      </c>
      <c r="AG88" s="56">
        <v>2013</v>
      </c>
      <c r="AH88" s="56">
        <v>25</v>
      </c>
      <c r="AI88" s="56">
        <v>0.16</v>
      </c>
      <c r="AJ88" s="56">
        <v>0</v>
      </c>
    </row>
    <row r="89" spans="1:36" s="56" customFormat="1" ht="13.5" customHeight="1">
      <c r="A89" s="317">
        <f>IF(G89=G90,G89,G90)</f>
        <v>23</v>
      </c>
      <c r="B89" s="199">
        <f t="shared" si="2"/>
        <v>25</v>
      </c>
      <c r="C89" s="256" t="s">
        <v>78</v>
      </c>
      <c r="D89" s="219">
        <v>25</v>
      </c>
      <c r="E89" s="211" t="s">
        <v>79</v>
      </c>
      <c r="F89" s="211" t="s">
        <v>80</v>
      </c>
      <c r="G89" s="212">
        <v>23</v>
      </c>
      <c r="H89" s="212">
        <v>102</v>
      </c>
      <c r="I89" s="213">
        <v>0.44</v>
      </c>
      <c r="J89" s="214" t="s">
        <v>278</v>
      </c>
      <c r="K89" s="215">
        <v>42</v>
      </c>
      <c r="L89" s="290">
        <v>135</v>
      </c>
      <c r="M89" s="216">
        <v>1</v>
      </c>
      <c r="N89" s="214" t="s">
        <v>139</v>
      </c>
      <c r="O89" s="307">
        <v>33.75</v>
      </c>
      <c r="P89" s="217">
        <v>25</v>
      </c>
      <c r="Q89" s="218">
        <v>1</v>
      </c>
      <c r="R89" s="219"/>
      <c r="S89" s="238" t="s">
        <v>428</v>
      </c>
      <c r="T89" s="81">
        <v>1</v>
      </c>
      <c r="U89" s="278">
        <f>IF(D89=0,D90,D89)</f>
        <v>25</v>
      </c>
      <c r="V89" s="57">
        <v>0</v>
      </c>
      <c r="W89" s="279">
        <v>0</v>
      </c>
      <c r="X89" s="282">
        <v>4</v>
      </c>
      <c r="Y89" s="279" t="str">
        <f t="shared" si="3"/>
        <v>423102</v>
      </c>
      <c r="Z89" s="282">
        <v>134.64000000000001</v>
      </c>
      <c r="AA89" s="282"/>
      <c r="AB89" s="268"/>
      <c r="AC89" s="268"/>
      <c r="AD89" s="268"/>
      <c r="AE89" s="268"/>
      <c r="AF89" s="268"/>
      <c r="AG89" s="268"/>
      <c r="AH89" s="56">
        <v>25</v>
      </c>
      <c r="AI89" s="56">
        <v>0</v>
      </c>
      <c r="AJ89" s="56">
        <v>0</v>
      </c>
    </row>
    <row r="90" spans="1:36" s="56" customFormat="1" ht="13.5" customHeight="1">
      <c r="A90" s="317">
        <f>G90</f>
        <v>23</v>
      </c>
      <c r="B90" s="199">
        <f t="shared" si="2"/>
        <v>25</v>
      </c>
      <c r="C90" s="145" t="s">
        <v>78</v>
      </c>
      <c r="D90" s="115">
        <v>25</v>
      </c>
      <c r="E90" s="147" t="s">
        <v>79</v>
      </c>
      <c r="F90" s="147" t="s">
        <v>80</v>
      </c>
      <c r="G90" s="151">
        <v>23</v>
      </c>
      <c r="H90" s="151">
        <v>102</v>
      </c>
      <c r="I90" s="111">
        <v>0.44</v>
      </c>
      <c r="J90" s="112" t="s">
        <v>143</v>
      </c>
      <c r="K90" s="158">
        <v>42</v>
      </c>
      <c r="L90" s="295">
        <v>135</v>
      </c>
      <c r="M90" s="198">
        <v>1</v>
      </c>
      <c r="N90" s="147" t="s">
        <v>139</v>
      </c>
      <c r="O90" s="304">
        <f>(L90*P90)/100</f>
        <v>33.75</v>
      </c>
      <c r="P90" s="113">
        <v>25</v>
      </c>
      <c r="Q90" s="110">
        <v>1</v>
      </c>
      <c r="R90" s="115"/>
      <c r="S90" s="237" t="s">
        <v>428</v>
      </c>
      <c r="T90" s="81">
        <v>2</v>
      </c>
      <c r="U90" s="278">
        <f>IF(D89=0,D90,D89)</f>
        <v>25</v>
      </c>
      <c r="V90" s="57">
        <f>IF(I89=0,I90,I89)</f>
        <v>0.44</v>
      </c>
      <c r="W90" s="279">
        <f>IF(S89="取りやめ",0,V90)</f>
        <v>0.44</v>
      </c>
      <c r="X90" s="282">
        <v>4</v>
      </c>
      <c r="Y90" s="279" t="str">
        <f t="shared" si="3"/>
        <v>423102</v>
      </c>
      <c r="Z90" s="282">
        <v>134.64000000000001</v>
      </c>
      <c r="AA90" s="282"/>
      <c r="AB90" s="57"/>
      <c r="AC90" s="57"/>
      <c r="AD90" s="57"/>
      <c r="AE90" s="57"/>
      <c r="AF90" s="57"/>
      <c r="AG90" s="57"/>
      <c r="AH90" s="56">
        <v>25</v>
      </c>
      <c r="AI90" s="56">
        <v>0.44</v>
      </c>
      <c r="AJ90" s="56">
        <v>0.44</v>
      </c>
    </row>
    <row r="91" spans="1:36" s="56" customFormat="1" ht="13.5" customHeight="1">
      <c r="A91" s="317">
        <f>IF(G91=G92,G91,G92)</f>
        <v>23</v>
      </c>
      <c r="B91" s="199">
        <f t="shared" si="2"/>
        <v>25</v>
      </c>
      <c r="C91" s="256"/>
      <c r="D91" s="48">
        <v>25</v>
      </c>
      <c r="E91" s="211"/>
      <c r="F91" s="211"/>
      <c r="G91" s="212"/>
      <c r="H91" s="212"/>
      <c r="I91" s="213"/>
      <c r="J91" s="214"/>
      <c r="K91" s="215"/>
      <c r="L91" s="290"/>
      <c r="M91" s="216"/>
      <c r="N91" s="214"/>
      <c r="O91" s="307"/>
      <c r="P91" s="217"/>
      <c r="Q91" s="218"/>
      <c r="R91" s="219"/>
      <c r="S91" s="236" t="s">
        <v>304</v>
      </c>
      <c r="T91" s="81">
        <v>1</v>
      </c>
      <c r="U91" s="278">
        <f>IF(D91=0,D92,D91)</f>
        <v>25</v>
      </c>
      <c r="V91" s="57">
        <v>0</v>
      </c>
      <c r="W91" s="279">
        <v>0</v>
      </c>
      <c r="X91" s="282">
        <v>4</v>
      </c>
      <c r="Y91" s="279" t="str">
        <f t="shared" si="3"/>
        <v>4</v>
      </c>
      <c r="Z91" s="282" t="e">
        <v>#N/A</v>
      </c>
      <c r="AA91" s="282"/>
      <c r="AB91" s="269"/>
      <c r="AC91" s="269"/>
      <c r="AD91" s="269"/>
      <c r="AE91" s="269"/>
      <c r="AF91" s="269"/>
      <c r="AG91" s="269"/>
      <c r="AH91" s="56">
        <v>25</v>
      </c>
      <c r="AI91" s="56">
        <v>0</v>
      </c>
      <c r="AJ91" s="56">
        <v>0</v>
      </c>
    </row>
    <row r="92" spans="1:36" s="56" customFormat="1" ht="13.5" customHeight="1">
      <c r="A92" s="317">
        <f>G92</f>
        <v>23</v>
      </c>
      <c r="B92" s="199">
        <f t="shared" si="2"/>
        <v>25</v>
      </c>
      <c r="C92" s="145" t="s">
        <v>78</v>
      </c>
      <c r="D92" s="115">
        <v>25</v>
      </c>
      <c r="E92" s="147" t="s">
        <v>79</v>
      </c>
      <c r="F92" s="147" t="s">
        <v>80</v>
      </c>
      <c r="G92" s="151">
        <v>23</v>
      </c>
      <c r="H92" s="151">
        <v>106</v>
      </c>
      <c r="I92" s="111">
        <v>0.44</v>
      </c>
      <c r="J92" s="112" t="s">
        <v>76</v>
      </c>
      <c r="K92" s="158">
        <v>41</v>
      </c>
      <c r="L92" s="295">
        <v>126</v>
      </c>
      <c r="M92" s="198">
        <v>1</v>
      </c>
      <c r="N92" s="112" t="s">
        <v>37</v>
      </c>
      <c r="O92" s="304">
        <f>(L92*P92)/100</f>
        <v>31.5</v>
      </c>
      <c r="P92" s="113">
        <v>25</v>
      </c>
      <c r="Q92" s="110">
        <v>1</v>
      </c>
      <c r="R92" s="115"/>
      <c r="S92" s="242"/>
      <c r="T92" s="81">
        <v>2</v>
      </c>
      <c r="U92" s="278">
        <f>IF(D91=0,D92,D91)</f>
        <v>25</v>
      </c>
      <c r="V92" s="57">
        <f>IF(I91=0,I92,I91)</f>
        <v>0.44</v>
      </c>
      <c r="W92" s="279">
        <f>IF(S91="取りやめ",0,V92)</f>
        <v>0</v>
      </c>
      <c r="X92" s="282">
        <v>4</v>
      </c>
      <c r="Y92" s="279" t="str">
        <f t="shared" si="3"/>
        <v>423106</v>
      </c>
      <c r="Z92" s="282" t="e">
        <v>#N/A</v>
      </c>
      <c r="AA92" s="282"/>
      <c r="AB92" s="56">
        <v>3</v>
      </c>
      <c r="AC92" s="56">
        <v>17</v>
      </c>
      <c r="AG92" s="56">
        <v>2013</v>
      </c>
      <c r="AH92" s="56">
        <v>25</v>
      </c>
      <c r="AI92" s="56">
        <v>0.44</v>
      </c>
      <c r="AJ92" s="56">
        <v>0</v>
      </c>
    </row>
    <row r="93" spans="1:36" s="56" customFormat="1" ht="13.5" customHeight="1">
      <c r="A93" s="317">
        <f>IF(G93=G94,G93,G94)</f>
        <v>23</v>
      </c>
      <c r="B93" s="199">
        <f t="shared" si="2"/>
        <v>25</v>
      </c>
      <c r="C93" s="256" t="s">
        <v>78</v>
      </c>
      <c r="D93" s="219">
        <v>25</v>
      </c>
      <c r="E93" s="211" t="s">
        <v>79</v>
      </c>
      <c r="F93" s="211" t="s">
        <v>80</v>
      </c>
      <c r="G93" s="212">
        <v>23</v>
      </c>
      <c r="H93" s="212">
        <v>110</v>
      </c>
      <c r="I93" s="213">
        <v>2.3199999999999998</v>
      </c>
      <c r="J93" s="214" t="s">
        <v>278</v>
      </c>
      <c r="K93" s="215">
        <v>41</v>
      </c>
      <c r="L93" s="290">
        <v>677</v>
      </c>
      <c r="M93" s="216">
        <v>1</v>
      </c>
      <c r="N93" s="214" t="s">
        <v>139</v>
      </c>
      <c r="O93" s="307">
        <v>631</v>
      </c>
      <c r="P93" s="217">
        <v>25</v>
      </c>
      <c r="Q93" s="218">
        <v>1</v>
      </c>
      <c r="R93" s="219"/>
      <c r="S93" s="238" t="s">
        <v>428</v>
      </c>
      <c r="T93" s="81">
        <v>1</v>
      </c>
      <c r="U93" s="278">
        <f>IF(D93=0,D94,D93)</f>
        <v>25</v>
      </c>
      <c r="V93" s="57">
        <v>0</v>
      </c>
      <c r="W93" s="279">
        <v>0</v>
      </c>
      <c r="X93" s="282">
        <v>4</v>
      </c>
      <c r="Y93" s="279" t="str">
        <f t="shared" si="3"/>
        <v>423110</v>
      </c>
      <c r="Z93" s="282">
        <v>700.64</v>
      </c>
      <c r="AA93" s="282"/>
      <c r="AB93" s="268"/>
      <c r="AC93" s="268"/>
      <c r="AD93" s="268"/>
      <c r="AE93" s="268"/>
      <c r="AF93" s="268"/>
      <c r="AG93" s="268"/>
      <c r="AH93" s="56">
        <v>25</v>
      </c>
      <c r="AI93" s="56">
        <v>0</v>
      </c>
      <c r="AJ93" s="56">
        <v>0</v>
      </c>
    </row>
    <row r="94" spans="1:36" s="56" customFormat="1" ht="13.5" customHeight="1">
      <c r="A94" s="317">
        <f>G94</f>
        <v>23</v>
      </c>
      <c r="B94" s="199">
        <f t="shared" si="2"/>
        <v>25</v>
      </c>
      <c r="C94" s="145" t="s">
        <v>78</v>
      </c>
      <c r="D94" s="115">
        <v>25</v>
      </c>
      <c r="E94" s="147" t="s">
        <v>79</v>
      </c>
      <c r="F94" s="147" t="s">
        <v>80</v>
      </c>
      <c r="G94" s="151">
        <v>23</v>
      </c>
      <c r="H94" s="151">
        <v>110</v>
      </c>
      <c r="I94" s="111">
        <v>2.3199999999999998</v>
      </c>
      <c r="J94" s="112" t="s">
        <v>143</v>
      </c>
      <c r="K94" s="158">
        <v>41</v>
      </c>
      <c r="L94" s="295">
        <v>701</v>
      </c>
      <c r="M94" s="198">
        <v>1</v>
      </c>
      <c r="N94" s="147" t="s">
        <v>139</v>
      </c>
      <c r="O94" s="304">
        <f>(L94*P94)/100</f>
        <v>175.25</v>
      </c>
      <c r="P94" s="113">
        <v>25</v>
      </c>
      <c r="Q94" s="110">
        <v>1</v>
      </c>
      <c r="R94" s="115"/>
      <c r="S94" s="237" t="s">
        <v>428</v>
      </c>
      <c r="T94" s="81">
        <v>2</v>
      </c>
      <c r="U94" s="278">
        <f>IF(D93=0,D94,D93)</f>
        <v>25</v>
      </c>
      <c r="V94" s="57">
        <f>IF(I93=0,I94,I93)</f>
        <v>2.3199999999999998</v>
      </c>
      <c r="W94" s="279">
        <f>IF(S93="取りやめ",0,V94)</f>
        <v>2.3199999999999998</v>
      </c>
      <c r="X94" s="282">
        <v>4</v>
      </c>
      <c r="Y94" s="279" t="str">
        <f t="shared" si="3"/>
        <v>423110</v>
      </c>
      <c r="Z94" s="282">
        <v>700.64</v>
      </c>
      <c r="AA94" s="282"/>
      <c r="AB94" s="57"/>
      <c r="AC94" s="57"/>
      <c r="AD94" s="57"/>
      <c r="AE94" s="57"/>
      <c r="AF94" s="57"/>
      <c r="AG94" s="57"/>
      <c r="AH94" s="56">
        <v>25</v>
      </c>
      <c r="AI94" s="56">
        <v>2.3199999999999998</v>
      </c>
      <c r="AJ94" s="56">
        <v>2.3199999999999998</v>
      </c>
    </row>
    <row r="95" spans="1:36" s="56" customFormat="1" ht="13.5" customHeight="1">
      <c r="A95" s="317">
        <f>IF(G95=G96,G95,G96)</f>
        <v>23</v>
      </c>
      <c r="B95" s="199">
        <f t="shared" si="2"/>
        <v>25</v>
      </c>
      <c r="C95" s="256"/>
      <c r="D95" s="48">
        <v>25</v>
      </c>
      <c r="E95" s="211"/>
      <c r="F95" s="211"/>
      <c r="G95" s="212"/>
      <c r="H95" s="212"/>
      <c r="I95" s="213"/>
      <c r="J95" s="214"/>
      <c r="K95" s="215"/>
      <c r="L95" s="290"/>
      <c r="M95" s="216"/>
      <c r="N95" s="214"/>
      <c r="O95" s="307"/>
      <c r="P95" s="217"/>
      <c r="Q95" s="218"/>
      <c r="R95" s="219"/>
      <c r="S95" s="236" t="s">
        <v>304</v>
      </c>
      <c r="T95" s="81">
        <v>1</v>
      </c>
      <c r="U95" s="278">
        <f>IF(D95=0,D96,D95)</f>
        <v>25</v>
      </c>
      <c r="V95" s="57">
        <v>0</v>
      </c>
      <c r="W95" s="279">
        <v>0</v>
      </c>
      <c r="X95" s="282">
        <v>4</v>
      </c>
      <c r="Y95" s="279" t="str">
        <f t="shared" si="3"/>
        <v>4</v>
      </c>
      <c r="Z95" s="282">
        <v>66.5</v>
      </c>
      <c r="AA95" s="282"/>
      <c r="AB95" s="269"/>
      <c r="AC95" s="269"/>
      <c r="AD95" s="269"/>
      <c r="AE95" s="269"/>
      <c r="AF95" s="269"/>
      <c r="AG95" s="269"/>
      <c r="AH95" s="56">
        <v>25</v>
      </c>
      <c r="AI95" s="56">
        <v>0</v>
      </c>
      <c r="AJ95" s="56">
        <v>0</v>
      </c>
    </row>
    <row r="96" spans="1:36" s="56" customFormat="1" ht="13.5" customHeight="1">
      <c r="A96" s="317">
        <f>G96</f>
        <v>23</v>
      </c>
      <c r="B96" s="199">
        <f t="shared" si="2"/>
        <v>25</v>
      </c>
      <c r="C96" s="145" t="s">
        <v>78</v>
      </c>
      <c r="D96" s="115">
        <v>25</v>
      </c>
      <c r="E96" s="147" t="s">
        <v>79</v>
      </c>
      <c r="F96" s="147" t="s">
        <v>80</v>
      </c>
      <c r="G96" s="151">
        <v>23</v>
      </c>
      <c r="H96" s="151">
        <v>112</v>
      </c>
      <c r="I96" s="111">
        <v>0.4</v>
      </c>
      <c r="J96" s="112" t="s">
        <v>40</v>
      </c>
      <c r="K96" s="158">
        <v>40</v>
      </c>
      <c r="L96" s="295">
        <v>67</v>
      </c>
      <c r="M96" s="198">
        <v>1</v>
      </c>
      <c r="N96" s="112" t="s">
        <v>37</v>
      </c>
      <c r="O96" s="304">
        <f>(L96*P96)/100</f>
        <v>16.75</v>
      </c>
      <c r="P96" s="113">
        <v>25</v>
      </c>
      <c r="Q96" s="110">
        <v>1</v>
      </c>
      <c r="R96" s="115"/>
      <c r="S96" s="242"/>
      <c r="T96" s="81">
        <v>2</v>
      </c>
      <c r="U96" s="278">
        <f>IF(D95=0,D96,D95)</f>
        <v>25</v>
      </c>
      <c r="V96" s="57">
        <f>IF(I95=0,I96,I95)</f>
        <v>0.4</v>
      </c>
      <c r="W96" s="279">
        <f>IF(S95="取りやめ",0,V96)</f>
        <v>0</v>
      </c>
      <c r="X96" s="282">
        <v>4</v>
      </c>
      <c r="Y96" s="279" t="str">
        <f t="shared" si="3"/>
        <v>423112</v>
      </c>
      <c r="Z96" s="282">
        <v>66.5</v>
      </c>
      <c r="AA96" s="282"/>
      <c r="AB96" s="56">
        <v>3</v>
      </c>
      <c r="AC96" s="56">
        <v>23</v>
      </c>
      <c r="AG96" s="56">
        <v>2013</v>
      </c>
      <c r="AH96" s="56">
        <v>25</v>
      </c>
      <c r="AI96" s="56">
        <v>0.4</v>
      </c>
      <c r="AJ96" s="56">
        <v>0</v>
      </c>
    </row>
    <row r="97" spans="1:36" s="56" customFormat="1" ht="13.5" customHeight="1">
      <c r="A97" s="317">
        <f>IF(G97=G98,G97,G98)</f>
        <v>23</v>
      </c>
      <c r="B97" s="199">
        <f t="shared" si="2"/>
        <v>25</v>
      </c>
      <c r="C97" s="256"/>
      <c r="D97" s="48">
        <v>25</v>
      </c>
      <c r="E97" s="211"/>
      <c r="F97" s="211"/>
      <c r="G97" s="212"/>
      <c r="H97" s="212"/>
      <c r="I97" s="213"/>
      <c r="J97" s="214"/>
      <c r="K97" s="215"/>
      <c r="L97" s="290"/>
      <c r="M97" s="216"/>
      <c r="N97" s="214"/>
      <c r="O97" s="307"/>
      <c r="P97" s="217"/>
      <c r="Q97" s="218"/>
      <c r="R97" s="219"/>
      <c r="S97" s="236" t="s">
        <v>304</v>
      </c>
      <c r="T97" s="81">
        <v>1</v>
      </c>
      <c r="U97" s="278">
        <f>IF(D97=0,D98,D97)</f>
        <v>25</v>
      </c>
      <c r="V97" s="57">
        <v>0</v>
      </c>
      <c r="W97" s="279">
        <v>0</v>
      </c>
      <c r="X97" s="282">
        <v>4</v>
      </c>
      <c r="Y97" s="279" t="str">
        <f t="shared" si="3"/>
        <v>4</v>
      </c>
      <c r="Z97" s="282" t="e">
        <v>#N/A</v>
      </c>
      <c r="AA97" s="282"/>
      <c r="AB97" s="268"/>
      <c r="AC97" s="268"/>
      <c r="AD97" s="268"/>
      <c r="AE97" s="268"/>
      <c r="AF97" s="268"/>
      <c r="AG97" s="268"/>
      <c r="AH97" s="56">
        <v>25</v>
      </c>
      <c r="AI97" s="56">
        <v>0</v>
      </c>
      <c r="AJ97" s="56">
        <v>0</v>
      </c>
    </row>
    <row r="98" spans="1:36" s="56" customFormat="1" ht="13.5" customHeight="1">
      <c r="A98" s="317">
        <f>G98</f>
        <v>23</v>
      </c>
      <c r="B98" s="199">
        <f t="shared" si="2"/>
        <v>25</v>
      </c>
      <c r="C98" s="132" t="s">
        <v>78</v>
      </c>
      <c r="D98" s="125">
        <v>25</v>
      </c>
      <c r="E98" s="148" t="s">
        <v>79</v>
      </c>
      <c r="F98" s="148" t="s">
        <v>80</v>
      </c>
      <c r="G98" s="153">
        <v>23</v>
      </c>
      <c r="H98" s="153">
        <v>113</v>
      </c>
      <c r="I98" s="16">
        <v>0.92</v>
      </c>
      <c r="J98" s="122" t="s">
        <v>76</v>
      </c>
      <c r="K98" s="159">
        <v>40</v>
      </c>
      <c r="L98" s="289">
        <v>259</v>
      </c>
      <c r="M98" s="173">
        <v>1</v>
      </c>
      <c r="N98" s="122" t="s">
        <v>37</v>
      </c>
      <c r="O98" s="301">
        <f>(L98*P98)/100</f>
        <v>64.75</v>
      </c>
      <c r="P98" s="123">
        <v>25</v>
      </c>
      <c r="Q98" s="120">
        <v>1</v>
      </c>
      <c r="R98" s="125"/>
      <c r="S98" s="237"/>
      <c r="T98" s="81">
        <v>2</v>
      </c>
      <c r="U98" s="278">
        <f>IF(D97=0,D98,D97)</f>
        <v>25</v>
      </c>
      <c r="V98" s="57">
        <f>IF(I97=0,I98,I97)</f>
        <v>0.92</v>
      </c>
      <c r="W98" s="279">
        <f>IF(S97="取りやめ",0,V98)</f>
        <v>0</v>
      </c>
      <c r="X98" s="282">
        <v>4</v>
      </c>
      <c r="Y98" s="279" t="str">
        <f t="shared" si="3"/>
        <v>423113</v>
      </c>
      <c r="Z98" s="282" t="e">
        <v>#N/A</v>
      </c>
      <c r="AA98" s="282"/>
      <c r="AB98" s="57">
        <v>3</v>
      </c>
      <c r="AC98" s="57">
        <v>17</v>
      </c>
      <c r="AD98" s="57"/>
      <c r="AE98" s="57"/>
      <c r="AF98" s="57"/>
      <c r="AG98" s="57">
        <v>2013</v>
      </c>
      <c r="AH98" s="56">
        <v>25</v>
      </c>
      <c r="AI98" s="56">
        <v>0.92</v>
      </c>
      <c r="AJ98" s="56">
        <v>0</v>
      </c>
    </row>
    <row r="99" spans="1:36" s="56" customFormat="1" ht="13.5" customHeight="1">
      <c r="A99" s="317">
        <f>IF(G99=G100,G99,G100)</f>
        <v>23</v>
      </c>
      <c r="B99" s="199">
        <f t="shared" si="2"/>
        <v>25</v>
      </c>
      <c r="C99" s="256"/>
      <c r="D99" s="48">
        <v>25</v>
      </c>
      <c r="E99" s="211"/>
      <c r="F99" s="211"/>
      <c r="G99" s="212"/>
      <c r="H99" s="212"/>
      <c r="I99" s="213"/>
      <c r="J99" s="214"/>
      <c r="K99" s="215"/>
      <c r="L99" s="290"/>
      <c r="M99" s="216"/>
      <c r="N99" s="214"/>
      <c r="O99" s="307"/>
      <c r="P99" s="217"/>
      <c r="Q99" s="218"/>
      <c r="R99" s="219"/>
      <c r="S99" s="236" t="s">
        <v>304</v>
      </c>
      <c r="T99" s="81">
        <v>1</v>
      </c>
      <c r="U99" s="278">
        <f>IF(D99=0,D100,D99)</f>
        <v>25</v>
      </c>
      <c r="V99" s="57">
        <v>0</v>
      </c>
      <c r="W99" s="279">
        <v>0</v>
      </c>
      <c r="X99" s="282">
        <v>4</v>
      </c>
      <c r="Y99" s="279" t="str">
        <f t="shared" si="3"/>
        <v>4</v>
      </c>
      <c r="Z99" s="282" t="e">
        <v>#N/A</v>
      </c>
      <c r="AA99" s="282"/>
      <c r="AB99" s="269"/>
      <c r="AC99" s="269"/>
      <c r="AD99" s="269"/>
      <c r="AE99" s="269"/>
      <c r="AF99" s="269"/>
      <c r="AG99" s="269"/>
      <c r="AH99" s="56">
        <v>25</v>
      </c>
      <c r="AI99" s="56">
        <v>0</v>
      </c>
      <c r="AJ99" s="56">
        <v>0</v>
      </c>
    </row>
    <row r="100" spans="1:36" s="56" customFormat="1" ht="13.5" customHeight="1">
      <c r="A100" s="317">
        <f>G100</f>
        <v>23</v>
      </c>
      <c r="B100" s="199">
        <f t="shared" si="2"/>
        <v>25</v>
      </c>
      <c r="C100" s="132" t="s">
        <v>78</v>
      </c>
      <c r="D100" s="125">
        <v>25</v>
      </c>
      <c r="E100" s="148" t="s">
        <v>79</v>
      </c>
      <c r="F100" s="148" t="s">
        <v>80</v>
      </c>
      <c r="G100" s="153">
        <v>23</v>
      </c>
      <c r="H100" s="153">
        <v>114</v>
      </c>
      <c r="I100" s="16">
        <v>0.2</v>
      </c>
      <c r="J100" s="122" t="s">
        <v>40</v>
      </c>
      <c r="K100" s="159">
        <v>40</v>
      </c>
      <c r="L100" s="289">
        <v>48</v>
      </c>
      <c r="M100" s="173">
        <v>1</v>
      </c>
      <c r="N100" s="122" t="s">
        <v>37</v>
      </c>
      <c r="O100" s="301">
        <f>(L100*P100)/100</f>
        <v>12</v>
      </c>
      <c r="P100" s="123">
        <v>25</v>
      </c>
      <c r="Q100" s="120">
        <v>1</v>
      </c>
      <c r="R100" s="125"/>
      <c r="S100" s="237"/>
      <c r="T100" s="81">
        <v>2</v>
      </c>
      <c r="U100" s="278">
        <f>IF(D99=0,D100,D99)</f>
        <v>25</v>
      </c>
      <c r="V100" s="57">
        <f>IF(I99=0,I100,I99)</f>
        <v>0.2</v>
      </c>
      <c r="W100" s="279">
        <f>IF(S99="取りやめ",0,V100)</f>
        <v>0</v>
      </c>
      <c r="X100" s="282">
        <v>4</v>
      </c>
      <c r="Y100" s="279" t="str">
        <f t="shared" si="3"/>
        <v>423114</v>
      </c>
      <c r="Z100" s="282" t="e">
        <v>#N/A</v>
      </c>
      <c r="AA100" s="282"/>
      <c r="AB100" s="56">
        <v>3</v>
      </c>
      <c r="AC100" s="56">
        <v>23</v>
      </c>
      <c r="AG100" s="56">
        <v>2013</v>
      </c>
      <c r="AH100" s="56">
        <v>25</v>
      </c>
      <c r="AI100" s="56">
        <v>0.2</v>
      </c>
      <c r="AJ100" s="56">
        <v>0</v>
      </c>
    </row>
    <row r="101" spans="1:36" s="56" customFormat="1" ht="13.5" customHeight="1">
      <c r="A101" s="317">
        <f>IF(G101=G102,G101,G102)</f>
        <v>23</v>
      </c>
      <c r="B101" s="199">
        <f t="shared" si="2"/>
        <v>25</v>
      </c>
      <c r="C101" s="256"/>
      <c r="D101" s="48">
        <v>25</v>
      </c>
      <c r="E101" s="211"/>
      <c r="F101" s="211"/>
      <c r="G101" s="212"/>
      <c r="H101" s="212"/>
      <c r="I101" s="213"/>
      <c r="J101" s="214"/>
      <c r="K101" s="215"/>
      <c r="L101" s="290"/>
      <c r="M101" s="216"/>
      <c r="N101" s="214"/>
      <c r="O101" s="307"/>
      <c r="P101" s="217"/>
      <c r="Q101" s="218"/>
      <c r="R101" s="219"/>
      <c r="S101" s="236" t="s">
        <v>304</v>
      </c>
      <c r="T101" s="81">
        <v>1</v>
      </c>
      <c r="U101" s="278">
        <f>IF(D101=0,D102,D101)</f>
        <v>25</v>
      </c>
      <c r="V101" s="57">
        <v>0</v>
      </c>
      <c r="W101" s="279">
        <v>0</v>
      </c>
      <c r="X101" s="282">
        <v>4</v>
      </c>
      <c r="Y101" s="279" t="str">
        <f t="shared" si="3"/>
        <v>4</v>
      </c>
      <c r="Z101" s="282" t="e">
        <v>#N/A</v>
      </c>
      <c r="AA101" s="282"/>
      <c r="AB101" s="268"/>
      <c r="AC101" s="268"/>
      <c r="AD101" s="268"/>
      <c r="AE101" s="268"/>
      <c r="AF101" s="268"/>
      <c r="AG101" s="268"/>
      <c r="AH101" s="56">
        <v>25</v>
      </c>
      <c r="AI101" s="56">
        <v>0</v>
      </c>
      <c r="AJ101" s="56">
        <v>0</v>
      </c>
    </row>
    <row r="102" spans="1:36" s="56" customFormat="1" ht="13.5" customHeight="1">
      <c r="A102" s="317">
        <f>G102</f>
        <v>23</v>
      </c>
      <c r="B102" s="199">
        <f t="shared" si="2"/>
        <v>25</v>
      </c>
      <c r="C102" s="145" t="s">
        <v>78</v>
      </c>
      <c r="D102" s="115">
        <v>25</v>
      </c>
      <c r="E102" s="147" t="s">
        <v>79</v>
      </c>
      <c r="F102" s="147" t="s">
        <v>80</v>
      </c>
      <c r="G102" s="151">
        <v>23</v>
      </c>
      <c r="H102" s="151">
        <v>115</v>
      </c>
      <c r="I102" s="111">
        <v>0.24</v>
      </c>
      <c r="J102" s="112" t="s">
        <v>76</v>
      </c>
      <c r="K102" s="158">
        <v>40</v>
      </c>
      <c r="L102" s="295">
        <v>68</v>
      </c>
      <c r="M102" s="198">
        <v>1</v>
      </c>
      <c r="N102" s="112" t="s">
        <v>37</v>
      </c>
      <c r="O102" s="304">
        <f>(L102*P102)/100</f>
        <v>17</v>
      </c>
      <c r="P102" s="113">
        <v>25</v>
      </c>
      <c r="Q102" s="110">
        <v>1</v>
      </c>
      <c r="R102" s="115"/>
      <c r="S102" s="242"/>
      <c r="T102" s="81">
        <v>2</v>
      </c>
      <c r="U102" s="278">
        <f>IF(D101=0,D102,D101)</f>
        <v>25</v>
      </c>
      <c r="V102" s="57">
        <f>IF(I101=0,I102,I101)</f>
        <v>0.24</v>
      </c>
      <c r="W102" s="279">
        <f>IF(S101="取りやめ",0,V102)</f>
        <v>0</v>
      </c>
      <c r="X102" s="282">
        <v>4</v>
      </c>
      <c r="Y102" s="279" t="str">
        <f t="shared" si="3"/>
        <v>423115</v>
      </c>
      <c r="Z102" s="282" t="e">
        <v>#N/A</v>
      </c>
      <c r="AA102" s="282"/>
      <c r="AB102" s="57">
        <v>3</v>
      </c>
      <c r="AC102" s="57">
        <v>17</v>
      </c>
      <c r="AD102" s="57"/>
      <c r="AE102" s="57"/>
      <c r="AF102" s="57"/>
      <c r="AG102" s="57">
        <v>2013</v>
      </c>
      <c r="AH102" s="56">
        <v>25</v>
      </c>
      <c r="AI102" s="56">
        <v>0.24</v>
      </c>
      <c r="AJ102" s="56">
        <v>0</v>
      </c>
    </row>
    <row r="103" spans="1:36" s="56" customFormat="1" ht="13.5" customHeight="1">
      <c r="A103" s="317">
        <f>IF(G103=G104,G103,G104)</f>
        <v>23</v>
      </c>
      <c r="B103" s="199">
        <f t="shared" si="2"/>
        <v>25</v>
      </c>
      <c r="C103" s="256" t="s">
        <v>78</v>
      </c>
      <c r="D103" s="219">
        <v>25</v>
      </c>
      <c r="E103" s="211" t="s">
        <v>79</v>
      </c>
      <c r="F103" s="211" t="s">
        <v>80</v>
      </c>
      <c r="G103" s="212">
        <v>23</v>
      </c>
      <c r="H103" s="212">
        <v>117</v>
      </c>
      <c r="I103" s="213">
        <v>2</v>
      </c>
      <c r="J103" s="214" t="s">
        <v>278</v>
      </c>
      <c r="K103" s="215">
        <v>34</v>
      </c>
      <c r="L103" s="290">
        <v>532</v>
      </c>
      <c r="M103" s="216">
        <v>1</v>
      </c>
      <c r="N103" s="214" t="s">
        <v>139</v>
      </c>
      <c r="O103" s="307">
        <v>133</v>
      </c>
      <c r="P103" s="217">
        <v>25</v>
      </c>
      <c r="Q103" s="218">
        <v>1</v>
      </c>
      <c r="R103" s="219"/>
      <c r="S103" s="238" t="s">
        <v>428</v>
      </c>
      <c r="T103" s="81">
        <v>1</v>
      </c>
      <c r="U103" s="278">
        <f>IF(D103=0,D104,D103)</f>
        <v>25</v>
      </c>
      <c r="V103" s="57">
        <v>0</v>
      </c>
      <c r="W103" s="279">
        <v>0</v>
      </c>
      <c r="X103" s="282">
        <v>4</v>
      </c>
      <c r="Y103" s="279" t="str">
        <f t="shared" si="3"/>
        <v>423117</v>
      </c>
      <c r="Z103" s="282">
        <v>532</v>
      </c>
      <c r="AA103" s="282"/>
      <c r="AB103" s="269"/>
      <c r="AC103" s="269"/>
      <c r="AD103" s="269"/>
      <c r="AE103" s="269"/>
      <c r="AF103" s="269"/>
      <c r="AG103" s="269"/>
      <c r="AH103" s="56">
        <v>25</v>
      </c>
      <c r="AI103" s="56">
        <v>0</v>
      </c>
      <c r="AJ103" s="56">
        <v>0</v>
      </c>
    </row>
    <row r="104" spans="1:36" s="56" customFormat="1" ht="13.5" customHeight="1">
      <c r="A104" s="317">
        <f>G104</f>
        <v>23</v>
      </c>
      <c r="B104" s="199">
        <f t="shared" si="2"/>
        <v>25</v>
      </c>
      <c r="C104" s="145" t="s">
        <v>78</v>
      </c>
      <c r="D104" s="115">
        <v>25</v>
      </c>
      <c r="E104" s="147" t="s">
        <v>79</v>
      </c>
      <c r="F104" s="147" t="s">
        <v>80</v>
      </c>
      <c r="G104" s="151">
        <v>23</v>
      </c>
      <c r="H104" s="151">
        <v>117</v>
      </c>
      <c r="I104" s="111">
        <v>2</v>
      </c>
      <c r="J104" s="112" t="s">
        <v>138</v>
      </c>
      <c r="K104" s="158">
        <v>34</v>
      </c>
      <c r="L104" s="295">
        <v>532</v>
      </c>
      <c r="M104" s="198">
        <v>1</v>
      </c>
      <c r="N104" s="147" t="s">
        <v>139</v>
      </c>
      <c r="O104" s="304">
        <f>(L104*P104)/100</f>
        <v>133</v>
      </c>
      <c r="P104" s="113">
        <v>25</v>
      </c>
      <c r="Q104" s="110">
        <v>1</v>
      </c>
      <c r="R104" s="115"/>
      <c r="S104" s="237" t="s">
        <v>428</v>
      </c>
      <c r="T104" s="81">
        <v>2</v>
      </c>
      <c r="U104" s="278">
        <f>IF(D103=0,D104,D103)</f>
        <v>25</v>
      </c>
      <c r="V104" s="57">
        <f>IF(I103=0,I104,I103)</f>
        <v>2</v>
      </c>
      <c r="W104" s="279">
        <f>IF(S103="取りやめ",0,V104)</f>
        <v>2</v>
      </c>
      <c r="X104" s="282">
        <v>4</v>
      </c>
      <c r="Y104" s="279" t="str">
        <f t="shared" si="3"/>
        <v>423117</v>
      </c>
      <c r="Z104" s="282">
        <v>532</v>
      </c>
      <c r="AA104" s="282"/>
      <c r="AB104" s="56">
        <v>3</v>
      </c>
      <c r="AC104" s="56">
        <v>17</v>
      </c>
      <c r="AG104" s="56">
        <v>2013</v>
      </c>
      <c r="AH104" s="56">
        <v>25</v>
      </c>
      <c r="AI104" s="56">
        <v>2</v>
      </c>
      <c r="AJ104" s="56">
        <v>2</v>
      </c>
    </row>
    <row r="105" spans="1:36" s="56" customFormat="1" ht="13.5" customHeight="1">
      <c r="A105" s="317">
        <f>IF(G105=G106,G105,G106)</f>
        <v>23</v>
      </c>
      <c r="B105" s="199">
        <f t="shared" si="2"/>
        <v>25</v>
      </c>
      <c r="C105" s="256" t="s">
        <v>78</v>
      </c>
      <c r="D105" s="219">
        <v>25</v>
      </c>
      <c r="E105" s="211" t="s">
        <v>79</v>
      </c>
      <c r="F105" s="211" t="s">
        <v>80</v>
      </c>
      <c r="G105" s="212">
        <v>23</v>
      </c>
      <c r="H105" s="212">
        <v>118</v>
      </c>
      <c r="I105" s="213">
        <v>0.36</v>
      </c>
      <c r="J105" s="214" t="s">
        <v>278</v>
      </c>
      <c r="K105" s="215">
        <v>41</v>
      </c>
      <c r="L105" s="290">
        <v>109</v>
      </c>
      <c r="M105" s="216">
        <v>1</v>
      </c>
      <c r="N105" s="211" t="s">
        <v>139</v>
      </c>
      <c r="O105" s="307">
        <v>27.25</v>
      </c>
      <c r="P105" s="217">
        <v>25</v>
      </c>
      <c r="Q105" s="218">
        <v>1</v>
      </c>
      <c r="R105" s="219"/>
      <c r="S105" s="238" t="s">
        <v>428</v>
      </c>
      <c r="T105" s="81">
        <v>1</v>
      </c>
      <c r="U105" s="278">
        <f>IF(D105=0,D106,D105)</f>
        <v>25</v>
      </c>
      <c r="V105" s="57">
        <v>0</v>
      </c>
      <c r="W105" s="279">
        <v>0</v>
      </c>
      <c r="X105" s="282">
        <v>4</v>
      </c>
      <c r="Y105" s="279" t="str">
        <f t="shared" si="3"/>
        <v>423118</v>
      </c>
      <c r="Z105" s="282">
        <v>108.72</v>
      </c>
      <c r="AA105" s="282"/>
      <c r="AB105" s="268"/>
      <c r="AC105" s="268"/>
      <c r="AD105" s="268"/>
      <c r="AE105" s="268"/>
      <c r="AF105" s="268"/>
      <c r="AG105" s="268"/>
      <c r="AH105" s="56">
        <v>25</v>
      </c>
      <c r="AI105" s="56">
        <v>0</v>
      </c>
      <c r="AJ105" s="56">
        <v>0</v>
      </c>
    </row>
    <row r="106" spans="1:36" s="56" customFormat="1" ht="13.5" customHeight="1">
      <c r="A106" s="317">
        <f>G106</f>
        <v>23</v>
      </c>
      <c r="B106" s="199">
        <f t="shared" si="2"/>
        <v>25</v>
      </c>
      <c r="C106" s="145" t="s">
        <v>78</v>
      </c>
      <c r="D106" s="115">
        <v>25</v>
      </c>
      <c r="E106" s="147" t="s">
        <v>79</v>
      </c>
      <c r="F106" s="147" t="s">
        <v>80</v>
      </c>
      <c r="G106" s="151">
        <v>23</v>
      </c>
      <c r="H106" s="151">
        <v>118</v>
      </c>
      <c r="I106" s="111">
        <v>0.36</v>
      </c>
      <c r="J106" s="112" t="s">
        <v>143</v>
      </c>
      <c r="K106" s="158">
        <v>41</v>
      </c>
      <c r="L106" s="295">
        <v>109</v>
      </c>
      <c r="M106" s="198">
        <v>1</v>
      </c>
      <c r="N106" s="147" t="s">
        <v>139</v>
      </c>
      <c r="O106" s="304">
        <f>(L106*P106)/100</f>
        <v>27.25</v>
      </c>
      <c r="P106" s="113">
        <v>25</v>
      </c>
      <c r="Q106" s="110">
        <v>1</v>
      </c>
      <c r="R106" s="115"/>
      <c r="S106" s="237" t="s">
        <v>428</v>
      </c>
      <c r="T106" s="81">
        <v>2</v>
      </c>
      <c r="U106" s="278">
        <f>IF(D105=0,D106,D105)</f>
        <v>25</v>
      </c>
      <c r="V106" s="57">
        <f>IF(I105=0,I106,I105)</f>
        <v>0.36</v>
      </c>
      <c r="W106" s="279">
        <f>IF(S105="取りやめ",0,V106)</f>
        <v>0.36</v>
      </c>
      <c r="X106" s="282">
        <v>4</v>
      </c>
      <c r="Y106" s="279" t="str">
        <f t="shared" si="3"/>
        <v>423118</v>
      </c>
      <c r="Z106" s="282">
        <v>108.72</v>
      </c>
      <c r="AA106" s="282"/>
      <c r="AB106" s="57"/>
      <c r="AC106" s="57"/>
      <c r="AD106" s="57"/>
      <c r="AE106" s="57"/>
      <c r="AF106" s="57"/>
      <c r="AG106" s="57"/>
      <c r="AH106" s="56">
        <v>25</v>
      </c>
      <c r="AI106" s="56">
        <v>0.36</v>
      </c>
      <c r="AJ106" s="56">
        <v>0.36</v>
      </c>
    </row>
    <row r="107" spans="1:36" s="56" customFormat="1" ht="13.5" customHeight="1">
      <c r="A107" s="317">
        <f>IF(G107=G108,G107,G108)</f>
        <v>23</v>
      </c>
      <c r="B107" s="199">
        <f t="shared" si="2"/>
        <v>25</v>
      </c>
      <c r="C107" s="256"/>
      <c r="D107" s="48">
        <v>25</v>
      </c>
      <c r="E107" s="211"/>
      <c r="F107" s="211"/>
      <c r="G107" s="212"/>
      <c r="H107" s="212"/>
      <c r="I107" s="213"/>
      <c r="J107" s="214"/>
      <c r="K107" s="215"/>
      <c r="L107" s="290"/>
      <c r="M107" s="216"/>
      <c r="N107" s="214"/>
      <c r="O107" s="307"/>
      <c r="P107" s="217"/>
      <c r="Q107" s="218"/>
      <c r="R107" s="219"/>
      <c r="S107" s="236" t="s">
        <v>304</v>
      </c>
      <c r="T107" s="81">
        <v>1</v>
      </c>
      <c r="U107" s="278">
        <f>IF(D107=0,D108,D107)</f>
        <v>25</v>
      </c>
      <c r="V107" s="57">
        <v>0</v>
      </c>
      <c r="W107" s="279">
        <v>0</v>
      </c>
      <c r="X107" s="282">
        <v>4</v>
      </c>
      <c r="Y107" s="279" t="str">
        <f t="shared" si="3"/>
        <v>4</v>
      </c>
      <c r="Z107" s="282">
        <v>350.32</v>
      </c>
      <c r="AA107" s="282"/>
      <c r="AB107" s="269"/>
      <c r="AC107" s="269"/>
      <c r="AD107" s="269"/>
      <c r="AE107" s="269"/>
      <c r="AF107" s="269"/>
      <c r="AG107" s="269"/>
      <c r="AH107" s="56">
        <v>25</v>
      </c>
      <c r="AI107" s="56">
        <v>0</v>
      </c>
      <c r="AJ107" s="56">
        <v>0</v>
      </c>
    </row>
    <row r="108" spans="1:36" s="56" customFormat="1" ht="13.5" customHeight="1">
      <c r="A108" s="317">
        <f>G108</f>
        <v>23</v>
      </c>
      <c r="B108" s="199">
        <f t="shared" si="2"/>
        <v>25</v>
      </c>
      <c r="C108" s="145" t="s">
        <v>78</v>
      </c>
      <c r="D108" s="115">
        <v>25</v>
      </c>
      <c r="E108" s="147" t="s">
        <v>79</v>
      </c>
      <c r="F108" s="147" t="s">
        <v>80</v>
      </c>
      <c r="G108" s="151">
        <v>23</v>
      </c>
      <c r="H108" s="151">
        <v>119</v>
      </c>
      <c r="I108" s="111">
        <v>1.1599999999999999</v>
      </c>
      <c r="J108" s="112" t="s">
        <v>76</v>
      </c>
      <c r="K108" s="158">
        <v>40</v>
      </c>
      <c r="L108" s="295">
        <v>350</v>
      </c>
      <c r="M108" s="198">
        <v>1</v>
      </c>
      <c r="N108" s="112" t="s">
        <v>37</v>
      </c>
      <c r="O108" s="304">
        <f>(L108*P108)/100</f>
        <v>87.5</v>
      </c>
      <c r="P108" s="113">
        <v>25</v>
      </c>
      <c r="Q108" s="110">
        <v>1</v>
      </c>
      <c r="R108" s="115"/>
      <c r="S108" s="242"/>
      <c r="T108" s="81">
        <v>2</v>
      </c>
      <c r="U108" s="278">
        <f>IF(D107=0,D108,D107)</f>
        <v>25</v>
      </c>
      <c r="V108" s="57">
        <f>IF(I107=0,I108,I107)</f>
        <v>1.1599999999999999</v>
      </c>
      <c r="W108" s="279">
        <f>IF(S107="取りやめ",0,V108)</f>
        <v>0</v>
      </c>
      <c r="X108" s="282">
        <v>4</v>
      </c>
      <c r="Y108" s="279" t="str">
        <f t="shared" si="3"/>
        <v>423119</v>
      </c>
      <c r="Z108" s="282">
        <v>350.32</v>
      </c>
      <c r="AA108" s="282"/>
      <c r="AB108" s="56">
        <v>3</v>
      </c>
      <c r="AC108" s="56">
        <v>17</v>
      </c>
      <c r="AG108" s="56">
        <v>2013</v>
      </c>
      <c r="AH108" s="56">
        <v>25</v>
      </c>
      <c r="AI108" s="56">
        <v>1.1599999999999999</v>
      </c>
      <c r="AJ108" s="56">
        <v>0</v>
      </c>
    </row>
    <row r="109" spans="1:36" s="56" customFormat="1" ht="13.5" customHeight="1">
      <c r="A109" s="317">
        <f>IF(G109=G110,G109,G110)</f>
        <v>23</v>
      </c>
      <c r="B109" s="199">
        <f t="shared" si="2"/>
        <v>25</v>
      </c>
      <c r="C109" s="256" t="s">
        <v>78</v>
      </c>
      <c r="D109" s="219">
        <v>25</v>
      </c>
      <c r="E109" s="211" t="s">
        <v>79</v>
      </c>
      <c r="F109" s="211" t="s">
        <v>80</v>
      </c>
      <c r="G109" s="212">
        <v>23</v>
      </c>
      <c r="H109" s="212">
        <v>123</v>
      </c>
      <c r="I109" s="213">
        <v>4.4800000000000004</v>
      </c>
      <c r="J109" s="214" t="s">
        <v>278</v>
      </c>
      <c r="K109" s="215">
        <v>40</v>
      </c>
      <c r="L109" s="290">
        <v>684</v>
      </c>
      <c r="M109" s="216">
        <v>1</v>
      </c>
      <c r="N109" s="214" t="s">
        <v>139</v>
      </c>
      <c r="O109" s="307">
        <v>171</v>
      </c>
      <c r="P109" s="217">
        <v>25</v>
      </c>
      <c r="Q109" s="218">
        <v>1</v>
      </c>
      <c r="R109" s="219"/>
      <c r="S109" s="238" t="s">
        <v>428</v>
      </c>
      <c r="T109" s="81">
        <v>1</v>
      </c>
      <c r="U109" s="278">
        <f>IF(D109=0,D110,D109)</f>
        <v>25</v>
      </c>
      <c r="V109" s="57">
        <v>0</v>
      </c>
      <c r="W109" s="279">
        <v>0</v>
      </c>
      <c r="X109" s="282">
        <v>4</v>
      </c>
      <c r="Y109" s="279" t="str">
        <f t="shared" si="3"/>
        <v>423123</v>
      </c>
      <c r="Z109" s="282">
        <v>1335.0400000000002</v>
      </c>
      <c r="AA109" s="282"/>
      <c r="AB109" s="268"/>
      <c r="AC109" s="268"/>
      <c r="AD109" s="268"/>
      <c r="AE109" s="268"/>
      <c r="AF109" s="268"/>
      <c r="AG109" s="268"/>
      <c r="AH109" s="56">
        <v>25</v>
      </c>
      <c r="AI109" s="56">
        <v>0</v>
      </c>
      <c r="AJ109" s="56">
        <v>0</v>
      </c>
    </row>
    <row r="110" spans="1:36" s="56" customFormat="1" ht="13.5" customHeight="1">
      <c r="A110" s="317">
        <f>G110</f>
        <v>23</v>
      </c>
      <c r="B110" s="199">
        <f t="shared" si="2"/>
        <v>25</v>
      </c>
      <c r="C110" s="132" t="s">
        <v>78</v>
      </c>
      <c r="D110" s="125">
        <v>25</v>
      </c>
      <c r="E110" s="148" t="s">
        <v>79</v>
      </c>
      <c r="F110" s="148" t="s">
        <v>80</v>
      </c>
      <c r="G110" s="153">
        <v>23</v>
      </c>
      <c r="H110" s="153">
        <v>123</v>
      </c>
      <c r="I110" s="16">
        <v>4.4800000000000004</v>
      </c>
      <c r="J110" s="122" t="s">
        <v>140</v>
      </c>
      <c r="K110" s="159">
        <v>40</v>
      </c>
      <c r="L110" s="289">
        <v>1335</v>
      </c>
      <c r="M110" s="173">
        <v>1</v>
      </c>
      <c r="N110" s="148" t="s">
        <v>139</v>
      </c>
      <c r="O110" s="301">
        <f>(L110*P110)/100</f>
        <v>333.75</v>
      </c>
      <c r="P110" s="123">
        <v>25</v>
      </c>
      <c r="Q110" s="120">
        <v>1</v>
      </c>
      <c r="R110" s="125"/>
      <c r="S110" s="237" t="s">
        <v>428</v>
      </c>
      <c r="T110" s="81">
        <v>2</v>
      </c>
      <c r="U110" s="278">
        <f>IF(D109=0,D110,D109)</f>
        <v>25</v>
      </c>
      <c r="V110" s="57">
        <f>IF(I109=0,I110,I109)</f>
        <v>4.4800000000000004</v>
      </c>
      <c r="W110" s="279">
        <f>IF(S109="取りやめ",0,V110)</f>
        <v>4.4800000000000004</v>
      </c>
      <c r="X110" s="282">
        <v>4</v>
      </c>
      <c r="Y110" s="279" t="str">
        <f t="shared" si="3"/>
        <v>423123</v>
      </c>
      <c r="Z110" s="282">
        <v>1335.0400000000002</v>
      </c>
      <c r="AA110" s="282"/>
      <c r="AB110" s="57">
        <v>3</v>
      </c>
      <c r="AC110" s="57">
        <v>17</v>
      </c>
      <c r="AD110" s="57"/>
      <c r="AE110" s="57"/>
      <c r="AF110" s="57"/>
      <c r="AG110" s="57">
        <v>2013</v>
      </c>
      <c r="AH110" s="56">
        <v>25</v>
      </c>
      <c r="AI110" s="56">
        <v>4.4800000000000004</v>
      </c>
      <c r="AJ110" s="56">
        <v>4.4800000000000004</v>
      </c>
    </row>
    <row r="111" spans="1:36" s="56" customFormat="1" ht="13.5" customHeight="1">
      <c r="A111" s="317">
        <f>IF(G111=G112,G111,G112)</f>
        <v>23</v>
      </c>
      <c r="B111" s="199">
        <f t="shared" si="2"/>
        <v>25</v>
      </c>
      <c r="C111" s="256"/>
      <c r="D111" s="48">
        <v>25</v>
      </c>
      <c r="E111" s="211"/>
      <c r="F111" s="211"/>
      <c r="G111" s="212"/>
      <c r="H111" s="212"/>
      <c r="I111" s="213"/>
      <c r="J111" s="214"/>
      <c r="K111" s="215"/>
      <c r="L111" s="290"/>
      <c r="M111" s="216"/>
      <c r="N111" s="214"/>
      <c r="O111" s="307"/>
      <c r="P111" s="217"/>
      <c r="Q111" s="218"/>
      <c r="R111" s="219"/>
      <c r="S111" s="236" t="s">
        <v>304</v>
      </c>
      <c r="T111" s="81">
        <v>1</v>
      </c>
      <c r="U111" s="278">
        <f>IF(D111=0,D112,D111)</f>
        <v>25</v>
      </c>
      <c r="V111" s="57">
        <v>0</v>
      </c>
      <c r="W111" s="279">
        <v>0</v>
      </c>
      <c r="X111" s="282">
        <v>4</v>
      </c>
      <c r="Y111" s="279" t="str">
        <f t="shared" si="3"/>
        <v>4</v>
      </c>
      <c r="Z111" s="282" t="e">
        <v>#N/A</v>
      </c>
      <c r="AA111" s="282"/>
      <c r="AB111" s="269"/>
      <c r="AC111" s="269"/>
      <c r="AD111" s="269"/>
      <c r="AE111" s="269"/>
      <c r="AF111" s="269"/>
      <c r="AG111" s="269"/>
      <c r="AH111" s="56">
        <v>25</v>
      </c>
      <c r="AI111" s="56">
        <v>0</v>
      </c>
      <c r="AJ111" s="56">
        <v>0</v>
      </c>
    </row>
    <row r="112" spans="1:36" s="56" customFormat="1" ht="13.5" customHeight="1">
      <c r="A112" s="317">
        <f>G112</f>
        <v>23</v>
      </c>
      <c r="B112" s="199">
        <f t="shared" si="2"/>
        <v>25</v>
      </c>
      <c r="C112" s="145" t="s">
        <v>78</v>
      </c>
      <c r="D112" s="115">
        <v>25</v>
      </c>
      <c r="E112" s="147" t="s">
        <v>79</v>
      </c>
      <c r="F112" s="147" t="s">
        <v>80</v>
      </c>
      <c r="G112" s="151">
        <v>23</v>
      </c>
      <c r="H112" s="151">
        <v>124</v>
      </c>
      <c r="I112" s="111">
        <v>0.12</v>
      </c>
      <c r="J112" s="112" t="s">
        <v>40</v>
      </c>
      <c r="K112" s="158">
        <v>39</v>
      </c>
      <c r="L112" s="295">
        <v>28</v>
      </c>
      <c r="M112" s="198">
        <v>1</v>
      </c>
      <c r="N112" s="112" t="s">
        <v>37</v>
      </c>
      <c r="O112" s="304">
        <f>(L112*P112)/100</f>
        <v>7</v>
      </c>
      <c r="P112" s="113">
        <v>25</v>
      </c>
      <c r="Q112" s="110">
        <v>1</v>
      </c>
      <c r="R112" s="115"/>
      <c r="S112" s="242"/>
      <c r="T112" s="81">
        <v>2</v>
      </c>
      <c r="U112" s="278">
        <f>IF(D111=0,D112,D111)</f>
        <v>25</v>
      </c>
      <c r="V112" s="57">
        <f>IF(I111=0,I112,I111)</f>
        <v>0.12</v>
      </c>
      <c r="W112" s="279">
        <f>IF(S111="取りやめ",0,V112)</f>
        <v>0</v>
      </c>
      <c r="X112" s="282">
        <v>4</v>
      </c>
      <c r="Y112" s="279" t="str">
        <f t="shared" si="3"/>
        <v>423124</v>
      </c>
      <c r="Z112" s="282" t="e">
        <v>#N/A</v>
      </c>
      <c r="AA112" s="282"/>
      <c r="AB112" s="56">
        <v>3</v>
      </c>
      <c r="AC112" s="56">
        <v>23</v>
      </c>
      <c r="AG112" s="56">
        <v>2013</v>
      </c>
      <c r="AH112" s="56">
        <v>25</v>
      </c>
      <c r="AI112" s="56">
        <v>0.12</v>
      </c>
      <c r="AJ112" s="56">
        <v>0</v>
      </c>
    </row>
    <row r="113" spans="1:36" s="56" customFormat="1" ht="13.5" customHeight="1">
      <c r="A113" s="317">
        <f>IF(G113=G114,G113,G114)</f>
        <v>23</v>
      </c>
      <c r="B113" s="199">
        <f t="shared" si="2"/>
        <v>25</v>
      </c>
      <c r="C113" s="256" t="s">
        <v>78</v>
      </c>
      <c r="D113" s="219">
        <v>25</v>
      </c>
      <c r="E113" s="211" t="s">
        <v>79</v>
      </c>
      <c r="F113" s="211" t="s">
        <v>80</v>
      </c>
      <c r="G113" s="212">
        <v>23</v>
      </c>
      <c r="H113" s="212">
        <v>126</v>
      </c>
      <c r="I113" s="213">
        <v>6.24</v>
      </c>
      <c r="J113" s="214" t="s">
        <v>278</v>
      </c>
      <c r="K113" s="215">
        <v>40</v>
      </c>
      <c r="L113" s="290">
        <v>1860</v>
      </c>
      <c r="M113" s="216">
        <v>1</v>
      </c>
      <c r="N113" s="214" t="s">
        <v>139</v>
      </c>
      <c r="O113" s="307">
        <f>(L113*P113)/100</f>
        <v>465</v>
      </c>
      <c r="P113" s="217">
        <v>25</v>
      </c>
      <c r="Q113" s="218">
        <v>1</v>
      </c>
      <c r="R113" s="219"/>
      <c r="S113" s="238" t="s">
        <v>428</v>
      </c>
      <c r="T113" s="81">
        <v>1</v>
      </c>
      <c r="U113" s="278">
        <f>IF(D113=0,D114,D113)</f>
        <v>25</v>
      </c>
      <c r="V113" s="57">
        <v>0</v>
      </c>
      <c r="W113" s="279">
        <v>0</v>
      </c>
      <c r="X113" s="282">
        <v>4</v>
      </c>
      <c r="Y113" s="279" t="str">
        <f t="shared" si="3"/>
        <v>423126</v>
      </c>
      <c r="Z113" s="282">
        <v>1859.52</v>
      </c>
      <c r="AA113" s="282"/>
      <c r="AB113" s="268"/>
      <c r="AC113" s="268"/>
      <c r="AD113" s="268"/>
      <c r="AE113" s="268"/>
      <c r="AF113" s="268"/>
      <c r="AG113" s="268"/>
      <c r="AH113" s="56">
        <v>25</v>
      </c>
      <c r="AI113" s="56">
        <v>0</v>
      </c>
      <c r="AJ113" s="56">
        <v>0</v>
      </c>
    </row>
    <row r="114" spans="1:36" s="56" customFormat="1" ht="13.5" customHeight="1">
      <c r="A114" s="317">
        <f>G114</f>
        <v>23</v>
      </c>
      <c r="B114" s="199">
        <f t="shared" si="2"/>
        <v>25</v>
      </c>
      <c r="C114" s="145" t="s">
        <v>78</v>
      </c>
      <c r="D114" s="115">
        <v>25</v>
      </c>
      <c r="E114" s="147" t="s">
        <v>79</v>
      </c>
      <c r="F114" s="147" t="s">
        <v>80</v>
      </c>
      <c r="G114" s="151">
        <v>23</v>
      </c>
      <c r="H114" s="151">
        <v>126</v>
      </c>
      <c r="I114" s="111">
        <v>6.24</v>
      </c>
      <c r="J114" s="112" t="s">
        <v>138</v>
      </c>
      <c r="K114" s="158">
        <v>40</v>
      </c>
      <c r="L114" s="295">
        <v>1860</v>
      </c>
      <c r="M114" s="198">
        <v>1</v>
      </c>
      <c r="N114" s="147" t="s">
        <v>139</v>
      </c>
      <c r="O114" s="304">
        <f>(L114*P114)/100</f>
        <v>465</v>
      </c>
      <c r="P114" s="113">
        <v>25</v>
      </c>
      <c r="Q114" s="110">
        <v>1</v>
      </c>
      <c r="R114" s="115"/>
      <c r="S114" s="237" t="s">
        <v>428</v>
      </c>
      <c r="T114" s="81">
        <v>2</v>
      </c>
      <c r="U114" s="278">
        <f>IF(D113=0,D114,D113)</f>
        <v>25</v>
      </c>
      <c r="V114" s="57">
        <f>IF(I113=0,I114,I113)</f>
        <v>6.24</v>
      </c>
      <c r="W114" s="279">
        <f>IF(S113="取りやめ",0,V114)</f>
        <v>6.24</v>
      </c>
      <c r="X114" s="282">
        <v>4</v>
      </c>
      <c r="Y114" s="279" t="str">
        <f t="shared" si="3"/>
        <v>423126</v>
      </c>
      <c r="Z114" s="282">
        <v>1859.52</v>
      </c>
      <c r="AA114" s="282"/>
      <c r="AB114" s="57">
        <v>3</v>
      </c>
      <c r="AC114" s="57">
        <v>17</v>
      </c>
      <c r="AD114" s="57"/>
      <c r="AE114" s="57"/>
      <c r="AF114" s="57"/>
      <c r="AG114" s="57">
        <v>2013</v>
      </c>
      <c r="AH114" s="56">
        <v>25</v>
      </c>
      <c r="AI114" s="56">
        <v>6.24</v>
      </c>
      <c r="AJ114" s="56">
        <v>6.24</v>
      </c>
    </row>
    <row r="115" spans="1:36" s="56" customFormat="1" ht="13.5" customHeight="1">
      <c r="A115" s="317">
        <f>IF(G115=G116,G115,G116)</f>
        <v>23</v>
      </c>
      <c r="B115" s="199">
        <f t="shared" si="2"/>
        <v>25</v>
      </c>
      <c r="C115" s="256"/>
      <c r="D115" s="48">
        <v>25</v>
      </c>
      <c r="E115" s="211"/>
      <c r="F115" s="211"/>
      <c r="G115" s="212"/>
      <c r="H115" s="212"/>
      <c r="I115" s="213"/>
      <c r="J115" s="214"/>
      <c r="K115" s="215"/>
      <c r="L115" s="290"/>
      <c r="M115" s="216"/>
      <c r="N115" s="214"/>
      <c r="O115" s="307"/>
      <c r="P115" s="217"/>
      <c r="Q115" s="218"/>
      <c r="R115" s="219"/>
      <c r="S115" s="236" t="s">
        <v>304</v>
      </c>
      <c r="T115" s="81">
        <v>1</v>
      </c>
      <c r="U115" s="278">
        <f>IF(D115=0,D116,D115)</f>
        <v>25</v>
      </c>
      <c r="V115" s="57">
        <v>0</v>
      </c>
      <c r="W115" s="279">
        <v>0</v>
      </c>
      <c r="X115" s="282">
        <v>4</v>
      </c>
      <c r="Y115" s="279" t="str">
        <f t="shared" si="3"/>
        <v>4</v>
      </c>
      <c r="Z115" s="282">
        <v>107.28</v>
      </c>
      <c r="AA115" s="282"/>
      <c r="AB115" s="269"/>
      <c r="AC115" s="269"/>
      <c r="AD115" s="269"/>
      <c r="AE115" s="269"/>
      <c r="AF115" s="269"/>
      <c r="AG115" s="269"/>
      <c r="AH115" s="56">
        <v>25</v>
      </c>
      <c r="AI115" s="56">
        <v>0</v>
      </c>
      <c r="AJ115" s="56">
        <v>0</v>
      </c>
    </row>
    <row r="116" spans="1:36" s="56" customFormat="1" ht="13.5" customHeight="1">
      <c r="A116" s="317">
        <f>G116</f>
        <v>23</v>
      </c>
      <c r="B116" s="199">
        <f t="shared" si="2"/>
        <v>25</v>
      </c>
      <c r="C116" s="145" t="s">
        <v>78</v>
      </c>
      <c r="D116" s="115">
        <v>25</v>
      </c>
      <c r="E116" s="147" t="s">
        <v>79</v>
      </c>
      <c r="F116" s="147" t="s">
        <v>80</v>
      </c>
      <c r="G116" s="151">
        <v>23</v>
      </c>
      <c r="H116" s="151">
        <v>128</v>
      </c>
      <c r="I116" s="111">
        <v>0.36</v>
      </c>
      <c r="J116" s="112" t="s">
        <v>76</v>
      </c>
      <c r="K116" s="158">
        <v>39</v>
      </c>
      <c r="L116" s="295">
        <v>107</v>
      </c>
      <c r="M116" s="198">
        <v>1</v>
      </c>
      <c r="N116" s="112" t="s">
        <v>37</v>
      </c>
      <c r="O116" s="304">
        <f>(L116*P116)/100</f>
        <v>26.75</v>
      </c>
      <c r="P116" s="113">
        <v>25</v>
      </c>
      <c r="Q116" s="110">
        <v>1</v>
      </c>
      <c r="R116" s="115"/>
      <c r="S116" s="242"/>
      <c r="T116" s="81">
        <v>2</v>
      </c>
      <c r="U116" s="278">
        <f>IF(D115=0,D116,D115)</f>
        <v>25</v>
      </c>
      <c r="V116" s="57">
        <f>IF(I115=0,I116,I115)</f>
        <v>0.36</v>
      </c>
      <c r="W116" s="279">
        <f>IF(S115="取りやめ",0,V116)</f>
        <v>0</v>
      </c>
      <c r="X116" s="282">
        <v>4</v>
      </c>
      <c r="Y116" s="279" t="str">
        <f t="shared" si="3"/>
        <v>423128</v>
      </c>
      <c r="Z116" s="282">
        <v>107.28</v>
      </c>
      <c r="AA116" s="282"/>
      <c r="AB116" s="56">
        <v>3</v>
      </c>
      <c r="AC116" s="56">
        <v>17</v>
      </c>
      <c r="AG116" s="56">
        <v>2013</v>
      </c>
      <c r="AH116" s="56">
        <v>25</v>
      </c>
      <c r="AI116" s="56">
        <v>0.36</v>
      </c>
      <c r="AJ116" s="56">
        <v>0</v>
      </c>
    </row>
    <row r="117" spans="1:36" s="56" customFormat="1" ht="13.5" customHeight="1">
      <c r="A117" s="317">
        <f>IF(G117=G118,G117,G118)</f>
        <v>23</v>
      </c>
      <c r="B117" s="199">
        <f t="shared" si="2"/>
        <v>25</v>
      </c>
      <c r="C117" s="256" t="s">
        <v>78</v>
      </c>
      <c r="D117" s="219">
        <v>25</v>
      </c>
      <c r="E117" s="211" t="s">
        <v>79</v>
      </c>
      <c r="F117" s="211" t="s">
        <v>80</v>
      </c>
      <c r="G117" s="212">
        <v>23</v>
      </c>
      <c r="H117" s="212">
        <v>129</v>
      </c>
      <c r="I117" s="213">
        <v>1.1599999999999999</v>
      </c>
      <c r="J117" s="214" t="s">
        <v>278</v>
      </c>
      <c r="K117" s="215">
        <v>40</v>
      </c>
      <c r="L117" s="290">
        <v>346</v>
      </c>
      <c r="M117" s="216">
        <v>1</v>
      </c>
      <c r="N117" s="214" t="s">
        <v>139</v>
      </c>
      <c r="O117" s="307">
        <f>(L117*P117)/100</f>
        <v>86.5</v>
      </c>
      <c r="P117" s="217">
        <v>25</v>
      </c>
      <c r="Q117" s="218">
        <v>1</v>
      </c>
      <c r="R117" s="219"/>
      <c r="S117" s="238" t="s">
        <v>428</v>
      </c>
      <c r="T117" s="81">
        <v>1</v>
      </c>
      <c r="U117" s="278">
        <f>IF(D117=0,D118,D117)</f>
        <v>25</v>
      </c>
      <c r="V117" s="57">
        <v>0</v>
      </c>
      <c r="W117" s="279">
        <v>0</v>
      </c>
      <c r="X117" s="282">
        <v>4</v>
      </c>
      <c r="Y117" s="279" t="str">
        <f t="shared" si="3"/>
        <v>423129</v>
      </c>
      <c r="Z117" s="282">
        <v>345.67999999999995</v>
      </c>
      <c r="AA117" s="282"/>
      <c r="AB117" s="268"/>
      <c r="AC117" s="268"/>
      <c r="AD117" s="268"/>
      <c r="AE117" s="268"/>
      <c r="AF117" s="268"/>
      <c r="AG117" s="268"/>
      <c r="AH117" s="56">
        <v>25</v>
      </c>
      <c r="AI117" s="56">
        <v>0</v>
      </c>
      <c r="AJ117" s="56">
        <v>0</v>
      </c>
    </row>
    <row r="118" spans="1:36" s="56" customFormat="1" ht="13.5" customHeight="1">
      <c r="A118" s="317">
        <f>G118</f>
        <v>23</v>
      </c>
      <c r="B118" s="199">
        <f t="shared" si="2"/>
        <v>25</v>
      </c>
      <c r="C118" s="145" t="s">
        <v>78</v>
      </c>
      <c r="D118" s="115">
        <v>25</v>
      </c>
      <c r="E118" s="147" t="s">
        <v>79</v>
      </c>
      <c r="F118" s="147" t="s">
        <v>80</v>
      </c>
      <c r="G118" s="151">
        <v>23</v>
      </c>
      <c r="H118" s="151">
        <v>129</v>
      </c>
      <c r="I118" s="111">
        <v>1.1599999999999999</v>
      </c>
      <c r="J118" s="112" t="s">
        <v>138</v>
      </c>
      <c r="K118" s="158">
        <v>40</v>
      </c>
      <c r="L118" s="295">
        <v>346</v>
      </c>
      <c r="M118" s="198">
        <v>1</v>
      </c>
      <c r="N118" s="147" t="s">
        <v>139</v>
      </c>
      <c r="O118" s="304">
        <f>(L118*P118)/100</f>
        <v>86.5</v>
      </c>
      <c r="P118" s="113">
        <v>25</v>
      </c>
      <c r="Q118" s="110">
        <v>1</v>
      </c>
      <c r="R118" s="115"/>
      <c r="S118" s="237" t="s">
        <v>428</v>
      </c>
      <c r="T118" s="81">
        <v>2</v>
      </c>
      <c r="U118" s="278">
        <f>IF(D117=0,D118,D117)</f>
        <v>25</v>
      </c>
      <c r="V118" s="57">
        <f>IF(I117=0,I118,I117)</f>
        <v>1.1599999999999999</v>
      </c>
      <c r="W118" s="279">
        <f>IF(S117="取りやめ",0,V118)</f>
        <v>1.1599999999999999</v>
      </c>
      <c r="X118" s="282">
        <v>4</v>
      </c>
      <c r="Y118" s="279" t="str">
        <f t="shared" si="3"/>
        <v>423129</v>
      </c>
      <c r="Z118" s="282">
        <v>345.67999999999995</v>
      </c>
      <c r="AA118" s="282"/>
      <c r="AB118" s="57">
        <v>3</v>
      </c>
      <c r="AC118" s="57">
        <v>17</v>
      </c>
      <c r="AD118" s="57"/>
      <c r="AE118" s="57"/>
      <c r="AF118" s="57"/>
      <c r="AG118" s="57">
        <v>2013</v>
      </c>
      <c r="AH118" s="56">
        <v>25</v>
      </c>
      <c r="AI118" s="56">
        <v>1.1599999999999999</v>
      </c>
      <c r="AJ118" s="56">
        <v>1.1599999999999999</v>
      </c>
    </row>
    <row r="119" spans="1:36" s="56" customFormat="1" ht="13.5" customHeight="1">
      <c r="A119" s="317">
        <f>IF(G119=G120,G119,G120)</f>
        <v>23</v>
      </c>
      <c r="B119" s="199">
        <f t="shared" si="2"/>
        <v>25</v>
      </c>
      <c r="C119" s="256" t="s">
        <v>78</v>
      </c>
      <c r="D119" s="219">
        <v>25</v>
      </c>
      <c r="E119" s="211" t="s">
        <v>79</v>
      </c>
      <c r="F119" s="211" t="s">
        <v>80</v>
      </c>
      <c r="G119" s="212">
        <v>23</v>
      </c>
      <c r="H119" s="212">
        <v>137</v>
      </c>
      <c r="I119" s="213">
        <v>3</v>
      </c>
      <c r="J119" s="214" t="s">
        <v>141</v>
      </c>
      <c r="K119" s="215">
        <v>44</v>
      </c>
      <c r="L119" s="290">
        <f>(O119/P119)*100</f>
        <v>96</v>
      </c>
      <c r="M119" s="216">
        <v>1</v>
      </c>
      <c r="N119" s="214" t="s">
        <v>131</v>
      </c>
      <c r="O119" s="307">
        <f>8*I119</f>
        <v>24</v>
      </c>
      <c r="P119" s="217">
        <v>25</v>
      </c>
      <c r="Q119" s="218">
        <v>1</v>
      </c>
      <c r="R119" s="219"/>
      <c r="S119" s="232" t="s">
        <v>89</v>
      </c>
      <c r="T119" s="81">
        <v>1</v>
      </c>
      <c r="U119" s="278">
        <f>IF(D119=0,D120,D119)</f>
        <v>25</v>
      </c>
      <c r="V119" s="57">
        <v>0</v>
      </c>
      <c r="W119" s="279">
        <v>0</v>
      </c>
      <c r="X119" s="282">
        <v>4</v>
      </c>
      <c r="Y119" s="279" t="str">
        <f t="shared" si="3"/>
        <v>423137</v>
      </c>
      <c r="Z119" s="282">
        <v>156</v>
      </c>
      <c r="AA119" s="282"/>
      <c r="AB119" s="269"/>
      <c r="AC119" s="269"/>
      <c r="AD119" s="269"/>
      <c r="AE119" s="269"/>
      <c r="AF119" s="269"/>
      <c r="AG119" s="269"/>
      <c r="AH119" s="56">
        <v>25</v>
      </c>
      <c r="AI119" s="56">
        <v>0</v>
      </c>
      <c r="AJ119" s="56">
        <v>0</v>
      </c>
    </row>
    <row r="120" spans="1:36" s="57" customFormat="1" ht="13.5" customHeight="1">
      <c r="A120" s="317">
        <f>G120</f>
        <v>23</v>
      </c>
      <c r="B120" s="199">
        <f t="shared" si="2"/>
        <v>25</v>
      </c>
      <c r="C120" s="132" t="s">
        <v>78</v>
      </c>
      <c r="D120" s="125">
        <v>25</v>
      </c>
      <c r="E120" s="148" t="s">
        <v>79</v>
      </c>
      <c r="F120" s="148" t="s">
        <v>80</v>
      </c>
      <c r="G120" s="153">
        <v>23</v>
      </c>
      <c r="H120" s="153">
        <v>137</v>
      </c>
      <c r="I120" s="16">
        <v>3</v>
      </c>
      <c r="J120" s="122" t="s">
        <v>141</v>
      </c>
      <c r="K120" s="159">
        <v>44</v>
      </c>
      <c r="L120" s="289">
        <v>156</v>
      </c>
      <c r="M120" s="173">
        <v>1</v>
      </c>
      <c r="N120" s="122" t="s">
        <v>131</v>
      </c>
      <c r="O120" s="301">
        <f>(L120*P120)/100</f>
        <v>39</v>
      </c>
      <c r="P120" s="123">
        <v>25</v>
      </c>
      <c r="Q120" s="120">
        <v>1</v>
      </c>
      <c r="R120" s="125"/>
      <c r="S120" s="350" t="s">
        <v>89</v>
      </c>
      <c r="T120" s="81">
        <v>2</v>
      </c>
      <c r="U120" s="278">
        <f>IF(D119=0,D120,D119)</f>
        <v>25</v>
      </c>
      <c r="V120" s="57">
        <f>IF(I119=0,I120,I119)</f>
        <v>3</v>
      </c>
      <c r="W120" s="279">
        <f>IF(S119="取りやめ",0,V120)</f>
        <v>3</v>
      </c>
      <c r="X120" s="282">
        <v>4</v>
      </c>
      <c r="Y120" s="279" t="str">
        <f t="shared" si="3"/>
        <v>423137</v>
      </c>
      <c r="Z120" s="282">
        <v>156</v>
      </c>
      <c r="AA120" s="282"/>
      <c r="AB120" s="56"/>
      <c r="AC120" s="56"/>
      <c r="AD120" s="56"/>
      <c r="AE120" s="56"/>
      <c r="AF120" s="56"/>
      <c r="AG120" s="56"/>
      <c r="AH120" s="57">
        <v>25</v>
      </c>
      <c r="AI120" s="57">
        <v>3</v>
      </c>
      <c r="AJ120" s="57">
        <v>3</v>
      </c>
    </row>
    <row r="121" spans="1:36" s="57" customFormat="1" ht="13.5" customHeight="1">
      <c r="A121" s="317">
        <f>IF(G121=G122,G121,G122)</f>
        <v>23</v>
      </c>
      <c r="B121" s="199">
        <f t="shared" si="2"/>
        <v>25</v>
      </c>
      <c r="C121" s="256"/>
      <c r="D121" s="48">
        <v>25</v>
      </c>
      <c r="E121" s="211"/>
      <c r="F121" s="211"/>
      <c r="G121" s="212"/>
      <c r="H121" s="212"/>
      <c r="I121" s="213"/>
      <c r="J121" s="214"/>
      <c r="K121" s="215"/>
      <c r="L121" s="290"/>
      <c r="M121" s="216"/>
      <c r="N121" s="214"/>
      <c r="O121" s="307"/>
      <c r="P121" s="217"/>
      <c r="Q121" s="218"/>
      <c r="R121" s="219"/>
      <c r="S121" s="236" t="s">
        <v>304</v>
      </c>
      <c r="T121" s="81">
        <v>1</v>
      </c>
      <c r="U121" s="278">
        <f>IF(D121=0,D122,D121)</f>
        <v>25</v>
      </c>
      <c r="V121" s="57">
        <v>0</v>
      </c>
      <c r="W121" s="279">
        <v>0</v>
      </c>
      <c r="X121" s="282">
        <v>4</v>
      </c>
      <c r="Y121" s="279" t="str">
        <f t="shared" si="3"/>
        <v>4</v>
      </c>
      <c r="Z121" s="282" t="e">
        <v>#N/A</v>
      </c>
      <c r="AA121" s="282"/>
      <c r="AB121" s="268"/>
      <c r="AC121" s="268"/>
      <c r="AD121" s="268"/>
      <c r="AE121" s="268"/>
      <c r="AF121" s="268"/>
      <c r="AG121" s="268"/>
      <c r="AH121" s="57">
        <v>25</v>
      </c>
      <c r="AI121" s="57">
        <v>0</v>
      </c>
      <c r="AJ121" s="57">
        <v>0</v>
      </c>
    </row>
    <row r="122" spans="1:36" s="56" customFormat="1" ht="13.5" customHeight="1">
      <c r="A122" s="317">
        <f>G122</f>
        <v>23</v>
      </c>
      <c r="B122" s="199">
        <f t="shared" si="2"/>
        <v>25</v>
      </c>
      <c r="C122" s="132" t="s">
        <v>78</v>
      </c>
      <c r="D122" s="125">
        <v>25</v>
      </c>
      <c r="E122" s="148" t="s">
        <v>79</v>
      </c>
      <c r="F122" s="148" t="s">
        <v>80</v>
      </c>
      <c r="G122" s="153">
        <v>23</v>
      </c>
      <c r="H122" s="153">
        <v>189</v>
      </c>
      <c r="I122" s="16">
        <v>0.48</v>
      </c>
      <c r="J122" s="122" t="s">
        <v>40</v>
      </c>
      <c r="K122" s="159">
        <v>38</v>
      </c>
      <c r="L122" s="289">
        <v>76</v>
      </c>
      <c r="M122" s="173">
        <v>1</v>
      </c>
      <c r="N122" s="122" t="s">
        <v>37</v>
      </c>
      <c r="O122" s="301">
        <f>(L122*P122)/100</f>
        <v>19</v>
      </c>
      <c r="P122" s="123">
        <v>25</v>
      </c>
      <c r="Q122" s="120">
        <v>1</v>
      </c>
      <c r="R122" s="125"/>
      <c r="S122" s="237"/>
      <c r="T122" s="81">
        <v>2</v>
      </c>
      <c r="U122" s="278">
        <f>IF(D121=0,D122,D121)</f>
        <v>25</v>
      </c>
      <c r="V122" s="57">
        <f>IF(I121=0,I122,I121)</f>
        <v>0.48</v>
      </c>
      <c r="W122" s="279">
        <f>IF(S121="取りやめ",0,V122)</f>
        <v>0</v>
      </c>
      <c r="X122" s="282">
        <v>4</v>
      </c>
      <c r="Y122" s="279" t="str">
        <f t="shared" si="3"/>
        <v>423189</v>
      </c>
      <c r="Z122" s="282" t="e">
        <v>#N/A</v>
      </c>
      <c r="AA122" s="282"/>
      <c r="AB122" s="57">
        <v>3</v>
      </c>
      <c r="AC122" s="57">
        <v>23</v>
      </c>
      <c r="AD122" s="57"/>
      <c r="AE122" s="57"/>
      <c r="AF122" s="57"/>
      <c r="AG122" s="57">
        <v>2013</v>
      </c>
      <c r="AH122" s="56">
        <v>25</v>
      </c>
      <c r="AI122" s="56">
        <v>0.48</v>
      </c>
      <c r="AJ122" s="56">
        <v>0</v>
      </c>
    </row>
    <row r="123" spans="1:36" s="56" customFormat="1" ht="13.5" customHeight="1">
      <c r="A123" s="317">
        <f>IF(G123=G124,G123,G124)</f>
        <v>23</v>
      </c>
      <c r="B123" s="199">
        <f t="shared" si="2"/>
        <v>25</v>
      </c>
      <c r="C123" s="256"/>
      <c r="D123" s="48">
        <v>25</v>
      </c>
      <c r="E123" s="211"/>
      <c r="F123" s="211"/>
      <c r="G123" s="212"/>
      <c r="H123" s="212"/>
      <c r="I123" s="213"/>
      <c r="J123" s="214"/>
      <c r="K123" s="215"/>
      <c r="L123" s="290"/>
      <c r="M123" s="216"/>
      <c r="N123" s="214"/>
      <c r="O123" s="307"/>
      <c r="P123" s="217"/>
      <c r="Q123" s="218"/>
      <c r="R123" s="219"/>
      <c r="S123" s="236" t="s">
        <v>304</v>
      </c>
      <c r="T123" s="81">
        <v>1</v>
      </c>
      <c r="U123" s="278">
        <f>IF(D123=0,D124,D123)</f>
        <v>25</v>
      </c>
      <c r="V123" s="57">
        <v>0</v>
      </c>
      <c r="W123" s="279">
        <v>0</v>
      </c>
      <c r="X123" s="282">
        <v>4</v>
      </c>
      <c r="Y123" s="279" t="str">
        <f t="shared" si="3"/>
        <v>4</v>
      </c>
      <c r="Z123" s="282">
        <v>380.79999999999995</v>
      </c>
      <c r="AA123" s="282"/>
      <c r="AB123" s="269"/>
      <c r="AC123" s="269"/>
      <c r="AD123" s="269"/>
      <c r="AE123" s="269"/>
      <c r="AF123" s="269"/>
      <c r="AG123" s="269"/>
      <c r="AH123" s="56">
        <v>25</v>
      </c>
      <c r="AI123" s="56">
        <v>0</v>
      </c>
      <c r="AJ123" s="56">
        <v>0</v>
      </c>
    </row>
    <row r="124" spans="1:36" s="57" customFormat="1" ht="13.5" customHeight="1">
      <c r="A124" s="317">
        <f>G124</f>
        <v>23</v>
      </c>
      <c r="B124" s="199">
        <f t="shared" si="2"/>
        <v>25</v>
      </c>
      <c r="C124" s="132" t="s">
        <v>78</v>
      </c>
      <c r="D124" s="125">
        <v>25</v>
      </c>
      <c r="E124" s="148" t="s">
        <v>79</v>
      </c>
      <c r="F124" s="148" t="s">
        <v>80</v>
      </c>
      <c r="G124" s="153">
        <v>23</v>
      </c>
      <c r="H124" s="153">
        <v>192</v>
      </c>
      <c r="I124" s="16">
        <v>1.4</v>
      </c>
      <c r="J124" s="122" t="s">
        <v>76</v>
      </c>
      <c r="K124" s="159">
        <v>34</v>
      </c>
      <c r="L124" s="289">
        <v>381</v>
      </c>
      <c r="M124" s="173">
        <v>1</v>
      </c>
      <c r="N124" s="122" t="s">
        <v>37</v>
      </c>
      <c r="O124" s="301">
        <f>(L124*P124)/100</f>
        <v>95.25</v>
      </c>
      <c r="P124" s="123">
        <v>25</v>
      </c>
      <c r="Q124" s="120">
        <v>1</v>
      </c>
      <c r="R124" s="125"/>
      <c r="S124" s="237"/>
      <c r="T124" s="81">
        <v>2</v>
      </c>
      <c r="U124" s="278">
        <f>IF(D123=0,D124,D123)</f>
        <v>25</v>
      </c>
      <c r="V124" s="57">
        <f>IF(I123=0,I124,I123)</f>
        <v>1.4</v>
      </c>
      <c r="W124" s="279">
        <f>IF(S123="取りやめ",0,V124)</f>
        <v>0</v>
      </c>
      <c r="X124" s="282">
        <v>4</v>
      </c>
      <c r="Y124" s="279" t="str">
        <f t="shared" si="3"/>
        <v>423192</v>
      </c>
      <c r="Z124" s="282">
        <v>380.79999999999995</v>
      </c>
      <c r="AA124" s="282"/>
      <c r="AB124" s="56">
        <v>3</v>
      </c>
      <c r="AC124" s="56">
        <v>17</v>
      </c>
      <c r="AD124" s="56"/>
      <c r="AE124" s="56"/>
      <c r="AF124" s="56"/>
      <c r="AG124" s="56">
        <v>2013</v>
      </c>
      <c r="AH124" s="57">
        <v>25</v>
      </c>
      <c r="AI124" s="57">
        <v>1.4</v>
      </c>
      <c r="AJ124" s="57">
        <v>0</v>
      </c>
    </row>
    <row r="125" spans="1:36" s="57" customFormat="1" ht="13.5" customHeight="1">
      <c r="A125" s="317">
        <f>IF(G125=G126,G125,G126)</f>
        <v>24</v>
      </c>
      <c r="B125" s="199">
        <f t="shared" si="2"/>
        <v>25</v>
      </c>
      <c r="C125" s="256" t="s">
        <v>78</v>
      </c>
      <c r="D125" s="219">
        <v>25</v>
      </c>
      <c r="E125" s="211" t="s">
        <v>79</v>
      </c>
      <c r="F125" s="211" t="s">
        <v>80</v>
      </c>
      <c r="G125" s="212">
        <v>24</v>
      </c>
      <c r="H125" s="212">
        <v>33</v>
      </c>
      <c r="I125" s="213">
        <v>0.96</v>
      </c>
      <c r="J125" s="214" t="s">
        <v>416</v>
      </c>
      <c r="K125" s="215">
        <v>47</v>
      </c>
      <c r="L125" s="290">
        <v>171</v>
      </c>
      <c r="M125" s="216">
        <v>1</v>
      </c>
      <c r="N125" s="214" t="s">
        <v>139</v>
      </c>
      <c r="O125" s="307">
        <f>(L125*P125)/100</f>
        <v>42.75</v>
      </c>
      <c r="P125" s="217">
        <v>25</v>
      </c>
      <c r="Q125" s="218">
        <v>1</v>
      </c>
      <c r="R125" s="219"/>
      <c r="S125" s="238" t="s">
        <v>428</v>
      </c>
      <c r="T125" s="81">
        <v>1</v>
      </c>
      <c r="U125" s="278">
        <f>IF(D125=0,D126,D125)</f>
        <v>25</v>
      </c>
      <c r="V125" s="57">
        <v>0</v>
      </c>
      <c r="W125" s="279">
        <v>0</v>
      </c>
      <c r="X125" s="282">
        <v>4</v>
      </c>
      <c r="Y125" s="279" t="str">
        <f t="shared" si="3"/>
        <v>42433</v>
      </c>
      <c r="Z125" s="282">
        <v>170.88</v>
      </c>
      <c r="AA125" s="282"/>
      <c r="AB125" s="268"/>
      <c r="AC125" s="268"/>
      <c r="AD125" s="268"/>
      <c r="AE125" s="268"/>
      <c r="AF125" s="268"/>
      <c r="AG125" s="268"/>
      <c r="AH125" s="57">
        <v>25</v>
      </c>
      <c r="AI125" s="57">
        <v>0</v>
      </c>
      <c r="AJ125" s="57">
        <v>0</v>
      </c>
    </row>
    <row r="126" spans="1:36" s="56" customFormat="1" ht="13.5" customHeight="1">
      <c r="A126" s="317">
        <f>G126</f>
        <v>24</v>
      </c>
      <c r="B126" s="199">
        <f t="shared" si="2"/>
        <v>25</v>
      </c>
      <c r="C126" s="132" t="s">
        <v>78</v>
      </c>
      <c r="D126" s="125">
        <v>25</v>
      </c>
      <c r="E126" s="148" t="s">
        <v>79</v>
      </c>
      <c r="F126" s="148" t="s">
        <v>80</v>
      </c>
      <c r="G126" s="153">
        <v>24</v>
      </c>
      <c r="H126" s="153">
        <v>33</v>
      </c>
      <c r="I126" s="16">
        <v>0.96</v>
      </c>
      <c r="J126" s="122" t="s">
        <v>145</v>
      </c>
      <c r="K126" s="159">
        <v>47</v>
      </c>
      <c r="L126" s="289">
        <v>171</v>
      </c>
      <c r="M126" s="173">
        <v>1</v>
      </c>
      <c r="N126" s="148" t="s">
        <v>139</v>
      </c>
      <c r="O126" s="301">
        <f>(L126*P126)/100</f>
        <v>42.75</v>
      </c>
      <c r="P126" s="123">
        <v>25</v>
      </c>
      <c r="Q126" s="120">
        <v>1</v>
      </c>
      <c r="R126" s="125"/>
      <c r="S126" s="237" t="s">
        <v>428</v>
      </c>
      <c r="T126" s="81">
        <v>2</v>
      </c>
      <c r="U126" s="278">
        <f>IF(D125=0,D126,D125)</f>
        <v>25</v>
      </c>
      <c r="V126" s="57">
        <f>IF(I125=0,I126,I125)</f>
        <v>0.96</v>
      </c>
      <c r="W126" s="279">
        <f>IF(S125="取りやめ",0,V126)</f>
        <v>0.96</v>
      </c>
      <c r="X126" s="282">
        <v>4</v>
      </c>
      <c r="Y126" s="279" t="str">
        <f t="shared" si="3"/>
        <v>42433</v>
      </c>
      <c r="Z126" s="282">
        <v>170.88</v>
      </c>
      <c r="AA126" s="282"/>
      <c r="AB126" s="57"/>
      <c r="AC126" s="57"/>
      <c r="AD126" s="57"/>
      <c r="AE126" s="57"/>
      <c r="AF126" s="57"/>
      <c r="AG126" s="57"/>
      <c r="AH126" s="56">
        <v>25</v>
      </c>
      <c r="AI126" s="56">
        <v>0.96</v>
      </c>
      <c r="AJ126" s="56">
        <v>0.96</v>
      </c>
    </row>
    <row r="127" spans="1:36" s="268" customFormat="1" ht="13.5" customHeight="1">
      <c r="A127" s="317">
        <f>IF(G127=G128,G127,G128)</f>
        <v>24</v>
      </c>
      <c r="B127" s="199">
        <f t="shared" si="2"/>
        <v>25</v>
      </c>
      <c r="C127" s="256" t="s">
        <v>78</v>
      </c>
      <c r="D127" s="219">
        <v>25</v>
      </c>
      <c r="E127" s="211" t="s">
        <v>79</v>
      </c>
      <c r="F127" s="211" t="s">
        <v>80</v>
      </c>
      <c r="G127" s="212">
        <v>24</v>
      </c>
      <c r="H127" s="212">
        <v>36</v>
      </c>
      <c r="I127" s="213">
        <v>0.68</v>
      </c>
      <c r="J127" s="214" t="s">
        <v>278</v>
      </c>
      <c r="K127" s="215">
        <v>61</v>
      </c>
      <c r="L127" s="290">
        <v>181</v>
      </c>
      <c r="M127" s="216">
        <v>1</v>
      </c>
      <c r="N127" s="211" t="s">
        <v>139</v>
      </c>
      <c r="O127" s="307">
        <v>300</v>
      </c>
      <c r="P127" s="217">
        <v>25</v>
      </c>
      <c r="Q127" s="218">
        <v>1</v>
      </c>
      <c r="R127" s="219"/>
      <c r="S127" s="238" t="s">
        <v>428</v>
      </c>
      <c r="T127" s="81">
        <v>1</v>
      </c>
      <c r="U127" s="278">
        <f>IF(D127=0,D128,D127)</f>
        <v>25</v>
      </c>
      <c r="V127" s="57">
        <v>0</v>
      </c>
      <c r="W127" s="279">
        <v>0</v>
      </c>
      <c r="X127" s="282">
        <v>4</v>
      </c>
      <c r="Y127" s="279" t="str">
        <f t="shared" si="3"/>
        <v>42436</v>
      </c>
      <c r="Z127" s="282">
        <v>180.88000000000002</v>
      </c>
      <c r="AA127" s="282"/>
      <c r="AB127" s="269"/>
      <c r="AC127" s="269"/>
      <c r="AD127" s="269"/>
      <c r="AE127" s="269"/>
      <c r="AF127" s="269"/>
      <c r="AG127" s="269"/>
      <c r="AH127" s="268">
        <v>25</v>
      </c>
      <c r="AI127" s="268">
        <v>0</v>
      </c>
      <c r="AJ127" s="268">
        <v>0</v>
      </c>
    </row>
    <row r="128" spans="1:36" s="56" customFormat="1" ht="13.5" customHeight="1">
      <c r="A128" s="317">
        <f>G128</f>
        <v>24</v>
      </c>
      <c r="B128" s="199">
        <f t="shared" si="2"/>
        <v>25</v>
      </c>
      <c r="C128" s="145" t="s">
        <v>78</v>
      </c>
      <c r="D128" s="115">
        <v>25</v>
      </c>
      <c r="E128" s="147" t="s">
        <v>79</v>
      </c>
      <c r="F128" s="147" t="s">
        <v>80</v>
      </c>
      <c r="G128" s="151">
        <v>24</v>
      </c>
      <c r="H128" s="151">
        <v>36</v>
      </c>
      <c r="I128" s="111">
        <v>0.68</v>
      </c>
      <c r="J128" s="112" t="s">
        <v>143</v>
      </c>
      <c r="K128" s="158">
        <v>61</v>
      </c>
      <c r="L128" s="295">
        <v>181</v>
      </c>
      <c r="M128" s="198">
        <v>1</v>
      </c>
      <c r="N128" s="147" t="s">
        <v>139</v>
      </c>
      <c r="O128" s="304">
        <f t="shared" ref="O128:O134" si="4">(L128*P128)/100</f>
        <v>45.25</v>
      </c>
      <c r="P128" s="113">
        <v>25</v>
      </c>
      <c r="Q128" s="110">
        <v>1</v>
      </c>
      <c r="R128" s="115"/>
      <c r="S128" s="237" t="s">
        <v>428</v>
      </c>
      <c r="T128" s="81">
        <v>2</v>
      </c>
      <c r="U128" s="278">
        <f>IF(D127=0,D128,D127)</f>
        <v>25</v>
      </c>
      <c r="V128" s="57">
        <f>IF(I127=0,I128,I127)</f>
        <v>0.68</v>
      </c>
      <c r="W128" s="279">
        <f>IF(S127="取りやめ",0,V128)</f>
        <v>0.68</v>
      </c>
      <c r="X128" s="282">
        <v>4</v>
      </c>
      <c r="Y128" s="279" t="str">
        <f t="shared" si="3"/>
        <v>42436</v>
      </c>
      <c r="Z128" s="282">
        <v>180.88000000000002</v>
      </c>
      <c r="AA128" s="282"/>
      <c r="AH128" s="56">
        <v>25</v>
      </c>
      <c r="AI128" s="56">
        <v>0.68</v>
      </c>
      <c r="AJ128" s="56">
        <v>0.68</v>
      </c>
    </row>
    <row r="129" spans="1:36" s="268" customFormat="1" ht="13.5" customHeight="1">
      <c r="A129" s="317">
        <f>IF(G129=G130,G129,G130)</f>
        <v>24</v>
      </c>
      <c r="B129" s="199">
        <f t="shared" si="2"/>
        <v>25</v>
      </c>
      <c r="C129" s="256" t="s">
        <v>78</v>
      </c>
      <c r="D129" s="219">
        <v>25</v>
      </c>
      <c r="E129" s="211" t="s">
        <v>79</v>
      </c>
      <c r="F129" s="211" t="s">
        <v>80</v>
      </c>
      <c r="G129" s="212">
        <v>24</v>
      </c>
      <c r="H129" s="212">
        <v>96</v>
      </c>
      <c r="I129" s="213">
        <v>0.6</v>
      </c>
      <c r="J129" s="214" t="s">
        <v>403</v>
      </c>
      <c r="K129" s="215">
        <v>41</v>
      </c>
      <c r="L129" s="290">
        <v>160</v>
      </c>
      <c r="M129" s="216">
        <v>1</v>
      </c>
      <c r="N129" s="211" t="s">
        <v>139</v>
      </c>
      <c r="O129" s="307">
        <f t="shared" si="4"/>
        <v>40</v>
      </c>
      <c r="P129" s="217">
        <v>25</v>
      </c>
      <c r="Q129" s="218">
        <v>1</v>
      </c>
      <c r="R129" s="219"/>
      <c r="S129" s="238" t="s">
        <v>428</v>
      </c>
      <c r="T129" s="81">
        <v>1</v>
      </c>
      <c r="U129" s="278">
        <f>IF(D129=0,D130,D129)</f>
        <v>25</v>
      </c>
      <c r="V129" s="57">
        <v>0</v>
      </c>
      <c r="W129" s="279">
        <v>0</v>
      </c>
      <c r="X129" s="282">
        <v>4</v>
      </c>
      <c r="Y129" s="279" t="str">
        <f t="shared" si="3"/>
        <v>42496</v>
      </c>
      <c r="Z129" s="282">
        <v>159.6</v>
      </c>
      <c r="AA129" s="282"/>
      <c r="AH129" s="268">
        <v>25</v>
      </c>
      <c r="AI129" s="268">
        <v>0</v>
      </c>
      <c r="AJ129" s="268">
        <v>0</v>
      </c>
    </row>
    <row r="130" spans="1:36" s="56" customFormat="1" ht="13.5" customHeight="1">
      <c r="A130" s="317">
        <f>G130</f>
        <v>24</v>
      </c>
      <c r="B130" s="199">
        <f t="shared" si="2"/>
        <v>25</v>
      </c>
      <c r="C130" s="145" t="s">
        <v>78</v>
      </c>
      <c r="D130" s="115">
        <v>25</v>
      </c>
      <c r="E130" s="147" t="s">
        <v>79</v>
      </c>
      <c r="F130" s="147" t="s">
        <v>80</v>
      </c>
      <c r="G130" s="151">
        <v>24</v>
      </c>
      <c r="H130" s="151">
        <v>96</v>
      </c>
      <c r="I130" s="111">
        <v>0.6</v>
      </c>
      <c r="J130" s="112" t="s">
        <v>137</v>
      </c>
      <c r="K130" s="158">
        <v>41</v>
      </c>
      <c r="L130" s="295">
        <v>160</v>
      </c>
      <c r="M130" s="198">
        <v>1</v>
      </c>
      <c r="N130" s="147" t="s">
        <v>139</v>
      </c>
      <c r="O130" s="304">
        <f t="shared" si="4"/>
        <v>40</v>
      </c>
      <c r="P130" s="113">
        <v>25</v>
      </c>
      <c r="Q130" s="110">
        <v>1</v>
      </c>
      <c r="R130" s="115"/>
      <c r="S130" s="237" t="s">
        <v>428</v>
      </c>
      <c r="T130" s="81">
        <v>2</v>
      </c>
      <c r="U130" s="278">
        <f>IF(D129=0,D130,D129)</f>
        <v>25</v>
      </c>
      <c r="V130" s="57">
        <f>IF(I129=0,I130,I129)</f>
        <v>0.6</v>
      </c>
      <c r="W130" s="279">
        <f>IF(S129="取りやめ",0,V130)</f>
        <v>0.6</v>
      </c>
      <c r="X130" s="282">
        <v>4</v>
      </c>
      <c r="Y130" s="279" t="str">
        <f t="shared" si="3"/>
        <v>42496</v>
      </c>
      <c r="Z130" s="282">
        <v>159.6</v>
      </c>
      <c r="AA130" s="282"/>
      <c r="AB130" s="57">
        <v>3</v>
      </c>
      <c r="AC130" s="57">
        <v>23</v>
      </c>
      <c r="AD130" s="57"/>
      <c r="AE130" s="57"/>
      <c r="AF130" s="57"/>
      <c r="AG130" s="57">
        <v>2013</v>
      </c>
      <c r="AH130" s="56">
        <v>25</v>
      </c>
      <c r="AI130" s="56">
        <v>0.6</v>
      </c>
      <c r="AJ130" s="56">
        <v>0.6</v>
      </c>
    </row>
    <row r="131" spans="1:36" s="268" customFormat="1" ht="13.5" customHeight="1">
      <c r="A131" s="317">
        <f>IF(G131=G132,G131,G132)</f>
        <v>24</v>
      </c>
      <c r="B131" s="199">
        <f t="shared" si="2"/>
        <v>25</v>
      </c>
      <c r="C131" s="256" t="s">
        <v>78</v>
      </c>
      <c r="D131" s="219">
        <v>25</v>
      </c>
      <c r="E131" s="211" t="s">
        <v>79</v>
      </c>
      <c r="F131" s="211" t="s">
        <v>80</v>
      </c>
      <c r="G131" s="212">
        <v>24</v>
      </c>
      <c r="H131" s="212">
        <v>98</v>
      </c>
      <c r="I131" s="213">
        <v>1.84</v>
      </c>
      <c r="J131" s="214" t="s">
        <v>278</v>
      </c>
      <c r="K131" s="215">
        <v>40</v>
      </c>
      <c r="L131" s="290">
        <v>548</v>
      </c>
      <c r="M131" s="216">
        <v>1</v>
      </c>
      <c r="N131" s="211" t="s">
        <v>139</v>
      </c>
      <c r="O131" s="307">
        <f t="shared" si="4"/>
        <v>137</v>
      </c>
      <c r="P131" s="217">
        <v>25</v>
      </c>
      <c r="Q131" s="218">
        <v>1</v>
      </c>
      <c r="R131" s="219"/>
      <c r="S131" s="238" t="s">
        <v>428</v>
      </c>
      <c r="T131" s="81">
        <v>1</v>
      </c>
      <c r="U131" s="278">
        <f>IF(D131=0,D132,D131)</f>
        <v>25</v>
      </c>
      <c r="V131" s="57">
        <v>0</v>
      </c>
      <c r="W131" s="279">
        <v>0</v>
      </c>
      <c r="X131" s="282">
        <v>4</v>
      </c>
      <c r="Y131" s="279" t="str">
        <f t="shared" si="3"/>
        <v>42498</v>
      </c>
      <c r="Z131" s="282">
        <v>548.32000000000005</v>
      </c>
      <c r="AA131" s="282"/>
      <c r="AB131" s="269"/>
      <c r="AC131" s="269"/>
      <c r="AD131" s="269"/>
      <c r="AE131" s="269"/>
      <c r="AF131" s="269"/>
      <c r="AG131" s="269"/>
      <c r="AH131" s="268">
        <v>25</v>
      </c>
      <c r="AI131" s="268">
        <v>0</v>
      </c>
      <c r="AJ131" s="268">
        <v>0</v>
      </c>
    </row>
    <row r="132" spans="1:36" s="57" customFormat="1" ht="13.5" customHeight="1">
      <c r="A132" s="317">
        <f>G132</f>
        <v>24</v>
      </c>
      <c r="B132" s="199">
        <f t="shared" si="2"/>
        <v>25</v>
      </c>
      <c r="C132" s="145" t="s">
        <v>78</v>
      </c>
      <c r="D132" s="125">
        <v>25</v>
      </c>
      <c r="E132" s="148" t="s">
        <v>79</v>
      </c>
      <c r="F132" s="148" t="s">
        <v>80</v>
      </c>
      <c r="G132" s="153">
        <v>24</v>
      </c>
      <c r="H132" s="153">
        <v>98</v>
      </c>
      <c r="I132" s="16">
        <v>1.84</v>
      </c>
      <c r="J132" s="122" t="s">
        <v>143</v>
      </c>
      <c r="K132" s="159">
        <v>40</v>
      </c>
      <c r="L132" s="289">
        <v>548</v>
      </c>
      <c r="M132" s="173">
        <v>1</v>
      </c>
      <c r="N132" s="148" t="s">
        <v>139</v>
      </c>
      <c r="O132" s="301">
        <f t="shared" si="4"/>
        <v>137</v>
      </c>
      <c r="P132" s="123">
        <v>25</v>
      </c>
      <c r="Q132" s="120">
        <v>1</v>
      </c>
      <c r="R132" s="125"/>
      <c r="S132" s="237" t="s">
        <v>428</v>
      </c>
      <c r="T132" s="81">
        <v>2</v>
      </c>
      <c r="U132" s="278">
        <f>IF(D131=0,D132,D131)</f>
        <v>25</v>
      </c>
      <c r="V132" s="57">
        <f>IF(I131=0,I132,I131)</f>
        <v>1.84</v>
      </c>
      <c r="W132" s="279">
        <f>IF(S131="取りやめ",0,V132)</f>
        <v>1.84</v>
      </c>
      <c r="X132" s="282">
        <v>4</v>
      </c>
      <c r="Y132" s="279" t="str">
        <f t="shared" si="3"/>
        <v>42498</v>
      </c>
      <c r="Z132" s="282">
        <v>548.32000000000005</v>
      </c>
      <c r="AA132" s="282"/>
      <c r="AB132" s="56"/>
      <c r="AC132" s="56"/>
      <c r="AD132" s="56"/>
      <c r="AE132" s="56"/>
      <c r="AF132" s="56"/>
      <c r="AG132" s="56"/>
      <c r="AH132" s="57">
        <v>25</v>
      </c>
      <c r="AI132" s="57">
        <v>1.84</v>
      </c>
      <c r="AJ132" s="57">
        <v>1.84</v>
      </c>
    </row>
    <row r="133" spans="1:36" s="268" customFormat="1" ht="13.5" customHeight="1">
      <c r="A133" s="317">
        <f>IF(G133=G134,G133,G134)</f>
        <v>24</v>
      </c>
      <c r="B133" s="199">
        <f t="shared" ref="B133:B196" si="5">U133</f>
        <v>25</v>
      </c>
      <c r="C133" s="256" t="s">
        <v>78</v>
      </c>
      <c r="D133" s="219">
        <v>25</v>
      </c>
      <c r="E133" s="211" t="s">
        <v>79</v>
      </c>
      <c r="F133" s="211" t="s">
        <v>80</v>
      </c>
      <c r="G133" s="212">
        <v>24</v>
      </c>
      <c r="H133" s="212">
        <v>101</v>
      </c>
      <c r="I133" s="213">
        <v>2.56</v>
      </c>
      <c r="J133" s="214" t="s">
        <v>403</v>
      </c>
      <c r="K133" s="215">
        <v>39</v>
      </c>
      <c r="L133" s="290">
        <v>650</v>
      </c>
      <c r="M133" s="216">
        <v>1</v>
      </c>
      <c r="N133" s="211" t="s">
        <v>139</v>
      </c>
      <c r="O133" s="307">
        <f t="shared" si="4"/>
        <v>162.5</v>
      </c>
      <c r="P133" s="217">
        <v>25</v>
      </c>
      <c r="Q133" s="218">
        <v>1</v>
      </c>
      <c r="R133" s="219"/>
      <c r="S133" s="238" t="s">
        <v>428</v>
      </c>
      <c r="T133" s="81">
        <v>1</v>
      </c>
      <c r="U133" s="278">
        <f>IF(D133=0,D134,D133)</f>
        <v>25</v>
      </c>
      <c r="V133" s="57">
        <v>0</v>
      </c>
      <c r="W133" s="279">
        <v>0</v>
      </c>
      <c r="X133" s="282">
        <v>4</v>
      </c>
      <c r="Y133" s="279" t="str">
        <f t="shared" ref="Y133:Y196" si="6">X133&amp;G133&amp;H133</f>
        <v>424101</v>
      </c>
      <c r="Z133" s="282">
        <v>650.24</v>
      </c>
      <c r="AA133" s="282"/>
      <c r="AH133" s="268">
        <v>25</v>
      </c>
      <c r="AI133" s="268">
        <v>0</v>
      </c>
      <c r="AJ133" s="268">
        <v>0</v>
      </c>
    </row>
    <row r="134" spans="1:36" s="57" customFormat="1" ht="13.5" customHeight="1">
      <c r="A134" s="317">
        <f>G134</f>
        <v>24</v>
      </c>
      <c r="B134" s="199">
        <f t="shared" si="5"/>
        <v>25</v>
      </c>
      <c r="C134" s="145" t="s">
        <v>78</v>
      </c>
      <c r="D134" s="125">
        <v>25</v>
      </c>
      <c r="E134" s="148" t="s">
        <v>79</v>
      </c>
      <c r="F134" s="148" t="s">
        <v>80</v>
      </c>
      <c r="G134" s="153">
        <v>24</v>
      </c>
      <c r="H134" s="153">
        <v>101</v>
      </c>
      <c r="I134" s="16">
        <v>2.56</v>
      </c>
      <c r="J134" s="122" t="s">
        <v>142</v>
      </c>
      <c r="K134" s="159">
        <v>39</v>
      </c>
      <c r="L134" s="289">
        <v>650</v>
      </c>
      <c r="M134" s="173">
        <v>1</v>
      </c>
      <c r="N134" s="148" t="s">
        <v>139</v>
      </c>
      <c r="O134" s="301">
        <f t="shared" si="4"/>
        <v>162.5</v>
      </c>
      <c r="P134" s="123">
        <v>25</v>
      </c>
      <c r="Q134" s="120">
        <v>1</v>
      </c>
      <c r="R134" s="125"/>
      <c r="S134" s="237" t="s">
        <v>428</v>
      </c>
      <c r="T134" s="81">
        <v>2</v>
      </c>
      <c r="U134" s="278">
        <f>IF(D133=0,D134,D133)</f>
        <v>25</v>
      </c>
      <c r="V134" s="57">
        <f>IF(I133=0,I134,I133)</f>
        <v>2.56</v>
      </c>
      <c r="W134" s="279">
        <f>IF(S133="取りやめ",0,V134)</f>
        <v>2.56</v>
      </c>
      <c r="X134" s="282">
        <v>4</v>
      </c>
      <c r="Y134" s="279" t="str">
        <f t="shared" si="6"/>
        <v>424101</v>
      </c>
      <c r="Z134" s="282">
        <v>650.24</v>
      </c>
      <c r="AA134" s="282"/>
      <c r="AH134" s="57">
        <v>25</v>
      </c>
      <c r="AI134" s="57">
        <v>2.56</v>
      </c>
      <c r="AJ134" s="57">
        <v>2.56</v>
      </c>
    </row>
    <row r="135" spans="1:36" s="268" customFormat="1" ht="13.5" customHeight="1">
      <c r="A135" s="317">
        <f>IF(G135=G136,G135,G136)</f>
        <v>24</v>
      </c>
      <c r="B135" s="199">
        <f t="shared" si="5"/>
        <v>25</v>
      </c>
      <c r="C135" s="256" t="s">
        <v>78</v>
      </c>
      <c r="D135" s="219">
        <v>25</v>
      </c>
      <c r="E135" s="211" t="s">
        <v>79</v>
      </c>
      <c r="F135" s="211" t="s">
        <v>80</v>
      </c>
      <c r="G135" s="212">
        <v>24</v>
      </c>
      <c r="H135" s="212">
        <v>114</v>
      </c>
      <c r="I135" s="213">
        <v>0.64</v>
      </c>
      <c r="J135" s="214" t="s">
        <v>278</v>
      </c>
      <c r="K135" s="215">
        <v>46</v>
      </c>
      <c r="L135" s="290">
        <v>145</v>
      </c>
      <c r="M135" s="216">
        <v>1</v>
      </c>
      <c r="N135" s="211" t="s">
        <v>139</v>
      </c>
      <c r="O135" s="307">
        <v>36.25</v>
      </c>
      <c r="P135" s="217">
        <v>25</v>
      </c>
      <c r="Q135" s="218">
        <v>1</v>
      </c>
      <c r="R135" s="219"/>
      <c r="S135" s="238" t="s">
        <v>428</v>
      </c>
      <c r="T135" s="81">
        <v>1</v>
      </c>
      <c r="U135" s="278">
        <f>IF(D135=0,D136,D135)</f>
        <v>25</v>
      </c>
      <c r="V135" s="57">
        <v>0</v>
      </c>
      <c r="W135" s="279">
        <v>0</v>
      </c>
      <c r="X135" s="282">
        <v>4</v>
      </c>
      <c r="Y135" s="279" t="str">
        <f t="shared" si="6"/>
        <v>424114</v>
      </c>
      <c r="Z135" s="282" t="e">
        <v>#N/A</v>
      </c>
      <c r="AA135" s="282"/>
      <c r="AB135" s="269"/>
      <c r="AC135" s="269"/>
      <c r="AD135" s="269"/>
      <c r="AE135" s="269"/>
      <c r="AF135" s="269"/>
      <c r="AG135" s="269"/>
      <c r="AH135" s="268">
        <v>25</v>
      </c>
      <c r="AI135" s="268">
        <v>0</v>
      </c>
      <c r="AJ135" s="268">
        <v>0</v>
      </c>
    </row>
    <row r="136" spans="1:36" s="57" customFormat="1" ht="13.5" customHeight="1">
      <c r="A136" s="317">
        <f>G136</f>
        <v>24</v>
      </c>
      <c r="B136" s="199">
        <f t="shared" si="5"/>
        <v>25</v>
      </c>
      <c r="C136" s="145" t="s">
        <v>78</v>
      </c>
      <c r="D136" s="125">
        <v>25</v>
      </c>
      <c r="E136" s="148" t="s">
        <v>79</v>
      </c>
      <c r="F136" s="148" t="s">
        <v>80</v>
      </c>
      <c r="G136" s="153">
        <v>24</v>
      </c>
      <c r="H136" s="153">
        <v>114</v>
      </c>
      <c r="I136" s="16">
        <v>0.64</v>
      </c>
      <c r="J136" s="122" t="s">
        <v>143</v>
      </c>
      <c r="K136" s="159">
        <v>46</v>
      </c>
      <c r="L136" s="289">
        <v>145</v>
      </c>
      <c r="M136" s="173">
        <v>1</v>
      </c>
      <c r="N136" s="148" t="s">
        <v>139</v>
      </c>
      <c r="O136" s="301">
        <f>(L136*P136)/100</f>
        <v>36.25</v>
      </c>
      <c r="P136" s="123">
        <v>25</v>
      </c>
      <c r="Q136" s="120">
        <v>1</v>
      </c>
      <c r="R136" s="125"/>
      <c r="S136" s="237" t="s">
        <v>428</v>
      </c>
      <c r="T136" s="81">
        <v>2</v>
      </c>
      <c r="U136" s="278">
        <f>IF(D135=0,D136,D135)</f>
        <v>25</v>
      </c>
      <c r="V136" s="57">
        <f>IF(I135=0,I136,I135)</f>
        <v>0.64</v>
      </c>
      <c r="W136" s="279">
        <f>IF(S135="取りやめ",0,V136)</f>
        <v>0.64</v>
      </c>
      <c r="X136" s="282">
        <v>4</v>
      </c>
      <c r="Y136" s="279" t="str">
        <f t="shared" si="6"/>
        <v>424114</v>
      </c>
      <c r="Z136" s="282">
        <v>145.28</v>
      </c>
      <c r="AA136" s="282"/>
      <c r="AB136" s="56"/>
      <c r="AC136" s="56"/>
      <c r="AD136" s="56"/>
      <c r="AE136" s="56"/>
      <c r="AF136" s="56"/>
      <c r="AG136" s="56"/>
      <c r="AH136" s="57">
        <v>25</v>
      </c>
      <c r="AI136" s="57">
        <v>0.64</v>
      </c>
      <c r="AJ136" s="57">
        <v>0.64</v>
      </c>
    </row>
    <row r="137" spans="1:36" s="268" customFormat="1" ht="13.5" customHeight="1">
      <c r="A137" s="317">
        <f>IF(G137=G138,G137,G138)</f>
        <v>26</v>
      </c>
      <c r="B137" s="199">
        <f t="shared" si="5"/>
        <v>25</v>
      </c>
      <c r="C137" s="256" t="s">
        <v>78</v>
      </c>
      <c r="D137" s="219">
        <v>25</v>
      </c>
      <c r="E137" s="211" t="s">
        <v>79</v>
      </c>
      <c r="F137" s="211" t="s">
        <v>80</v>
      </c>
      <c r="G137" s="212">
        <v>26</v>
      </c>
      <c r="H137" s="212">
        <v>23</v>
      </c>
      <c r="I137" s="213">
        <v>4.4000000000000004</v>
      </c>
      <c r="J137" s="214" t="s">
        <v>403</v>
      </c>
      <c r="K137" s="215">
        <v>22</v>
      </c>
      <c r="L137" s="290">
        <f>(O137/P137)*100</f>
        <v>140.80000000000001</v>
      </c>
      <c r="M137" s="216">
        <v>1</v>
      </c>
      <c r="N137" s="214" t="s">
        <v>131</v>
      </c>
      <c r="O137" s="307">
        <f>8*I137</f>
        <v>35.200000000000003</v>
      </c>
      <c r="P137" s="217">
        <v>25</v>
      </c>
      <c r="Q137" s="218">
        <v>1</v>
      </c>
      <c r="R137" s="219"/>
      <c r="S137" s="232" t="s">
        <v>89</v>
      </c>
      <c r="T137" s="81">
        <v>1</v>
      </c>
      <c r="U137" s="278">
        <f>IF(D137=0,D138,D137)</f>
        <v>25</v>
      </c>
      <c r="V137" s="57">
        <v>0</v>
      </c>
      <c r="W137" s="279">
        <v>0</v>
      </c>
      <c r="X137" s="282">
        <v>4</v>
      </c>
      <c r="Y137" s="279" t="str">
        <f t="shared" si="6"/>
        <v>42623</v>
      </c>
      <c r="Z137" s="282">
        <v>510.40000000000003</v>
      </c>
      <c r="AA137" s="282"/>
      <c r="AH137" s="268">
        <v>25</v>
      </c>
      <c r="AI137" s="268">
        <v>0</v>
      </c>
      <c r="AJ137" s="268">
        <v>0</v>
      </c>
    </row>
    <row r="138" spans="1:36" s="57" customFormat="1" ht="13.5" customHeight="1">
      <c r="A138" s="317">
        <f>G138</f>
        <v>26</v>
      </c>
      <c r="B138" s="199">
        <f t="shared" si="5"/>
        <v>25</v>
      </c>
      <c r="C138" s="132" t="s">
        <v>78</v>
      </c>
      <c r="D138" s="125">
        <v>25</v>
      </c>
      <c r="E138" s="148" t="s">
        <v>79</v>
      </c>
      <c r="F138" s="148" t="s">
        <v>80</v>
      </c>
      <c r="G138" s="153">
        <v>26</v>
      </c>
      <c r="H138" s="153">
        <v>23</v>
      </c>
      <c r="I138" s="16">
        <v>4.4000000000000004</v>
      </c>
      <c r="J138" s="122" t="s">
        <v>130</v>
      </c>
      <c r="K138" s="159">
        <v>22</v>
      </c>
      <c r="L138" s="289">
        <v>510</v>
      </c>
      <c r="M138" s="173">
        <v>1</v>
      </c>
      <c r="N138" s="122" t="s">
        <v>131</v>
      </c>
      <c r="O138" s="301">
        <f>(L138*P138)/100</f>
        <v>127.5</v>
      </c>
      <c r="P138" s="123">
        <v>25</v>
      </c>
      <c r="Q138" s="120">
        <v>1</v>
      </c>
      <c r="R138" s="125"/>
      <c r="S138" s="350" t="s">
        <v>89</v>
      </c>
      <c r="T138" s="81">
        <v>2</v>
      </c>
      <c r="U138" s="278">
        <f>IF(D137=0,D138,D137)</f>
        <v>25</v>
      </c>
      <c r="V138" s="57">
        <f>IF(I137=0,I138,I137)</f>
        <v>4.4000000000000004</v>
      </c>
      <c r="W138" s="279">
        <f>IF(S137="取りやめ",0,V138)</f>
        <v>4.4000000000000004</v>
      </c>
      <c r="X138" s="282">
        <v>4</v>
      </c>
      <c r="Y138" s="279" t="str">
        <f t="shared" si="6"/>
        <v>42623</v>
      </c>
      <c r="Z138" s="282">
        <v>510.40000000000003</v>
      </c>
      <c r="AA138" s="282"/>
      <c r="AB138" s="57">
        <v>3</v>
      </c>
      <c r="AC138" s="57">
        <v>23</v>
      </c>
      <c r="AG138" s="57">
        <v>2013</v>
      </c>
      <c r="AH138" s="57">
        <v>25</v>
      </c>
      <c r="AI138" s="57">
        <v>4.4000000000000004</v>
      </c>
      <c r="AJ138" s="57">
        <v>4.4000000000000004</v>
      </c>
    </row>
    <row r="139" spans="1:36" s="268" customFormat="1" ht="13.5" customHeight="1">
      <c r="A139" s="317">
        <f>IF(G139=G140,G139,G140)</f>
        <v>26</v>
      </c>
      <c r="B139" s="199">
        <f t="shared" si="5"/>
        <v>25</v>
      </c>
      <c r="C139" s="256" t="s">
        <v>78</v>
      </c>
      <c r="D139" s="219">
        <v>25</v>
      </c>
      <c r="E139" s="211" t="s">
        <v>79</v>
      </c>
      <c r="F139" s="211" t="s">
        <v>80</v>
      </c>
      <c r="G139" s="212">
        <v>26</v>
      </c>
      <c r="H139" s="212">
        <v>54</v>
      </c>
      <c r="I139" s="213">
        <v>4.4000000000000004</v>
      </c>
      <c r="J139" s="214" t="s">
        <v>403</v>
      </c>
      <c r="K139" s="215">
        <v>21</v>
      </c>
      <c r="L139" s="290">
        <f>(O139/P139)*100</f>
        <v>140.80000000000001</v>
      </c>
      <c r="M139" s="216">
        <v>1</v>
      </c>
      <c r="N139" s="214" t="s">
        <v>131</v>
      </c>
      <c r="O139" s="307">
        <f>8*I139</f>
        <v>35.200000000000003</v>
      </c>
      <c r="P139" s="217">
        <v>25</v>
      </c>
      <c r="Q139" s="218">
        <v>1</v>
      </c>
      <c r="R139" s="219"/>
      <c r="S139" s="232" t="s">
        <v>89</v>
      </c>
      <c r="T139" s="81">
        <v>1</v>
      </c>
      <c r="U139" s="278">
        <f>IF(D139=0,D140,D139)</f>
        <v>25</v>
      </c>
      <c r="V139" s="57">
        <v>0</v>
      </c>
      <c r="W139" s="279">
        <v>0</v>
      </c>
      <c r="X139" s="282">
        <v>4</v>
      </c>
      <c r="Y139" s="279" t="str">
        <f t="shared" si="6"/>
        <v>42654</v>
      </c>
      <c r="Z139" s="282">
        <v>457.6</v>
      </c>
      <c r="AA139" s="282"/>
      <c r="AB139" s="269"/>
      <c r="AC139" s="269"/>
      <c r="AD139" s="269"/>
      <c r="AE139" s="269"/>
      <c r="AF139" s="269"/>
      <c r="AG139" s="269"/>
      <c r="AH139" s="268">
        <v>25</v>
      </c>
      <c r="AI139" s="268">
        <v>0</v>
      </c>
      <c r="AJ139" s="268">
        <v>0</v>
      </c>
    </row>
    <row r="140" spans="1:36" s="57" customFormat="1" ht="13.5" customHeight="1">
      <c r="A140" s="317">
        <f>G140</f>
        <v>26</v>
      </c>
      <c r="B140" s="199">
        <f t="shared" si="5"/>
        <v>25</v>
      </c>
      <c r="C140" s="132" t="s">
        <v>78</v>
      </c>
      <c r="D140" s="125">
        <v>25</v>
      </c>
      <c r="E140" s="148" t="s">
        <v>79</v>
      </c>
      <c r="F140" s="148" t="s">
        <v>80</v>
      </c>
      <c r="G140" s="153">
        <v>26</v>
      </c>
      <c r="H140" s="153">
        <v>54</v>
      </c>
      <c r="I140" s="16">
        <v>4.4000000000000004</v>
      </c>
      <c r="J140" s="122" t="s">
        <v>142</v>
      </c>
      <c r="K140" s="159">
        <v>21</v>
      </c>
      <c r="L140" s="289">
        <v>458</v>
      </c>
      <c r="M140" s="173">
        <v>1</v>
      </c>
      <c r="N140" s="122" t="s">
        <v>131</v>
      </c>
      <c r="O140" s="301">
        <f>(L140*P140)/100</f>
        <v>114.5</v>
      </c>
      <c r="P140" s="123">
        <v>25</v>
      </c>
      <c r="Q140" s="120">
        <v>1</v>
      </c>
      <c r="R140" s="125"/>
      <c r="S140" s="350" t="s">
        <v>89</v>
      </c>
      <c r="T140" s="81">
        <v>2</v>
      </c>
      <c r="U140" s="278">
        <f>IF(D139=0,D140,D139)</f>
        <v>25</v>
      </c>
      <c r="V140" s="57">
        <f>IF(I139=0,I140,I139)</f>
        <v>4.4000000000000004</v>
      </c>
      <c r="W140" s="279">
        <f>IF(S139="取りやめ",0,V140)</f>
        <v>4.4000000000000004</v>
      </c>
      <c r="X140" s="282">
        <v>4</v>
      </c>
      <c r="Y140" s="279" t="str">
        <f t="shared" si="6"/>
        <v>42654</v>
      </c>
      <c r="Z140" s="282">
        <v>457.6</v>
      </c>
      <c r="AA140" s="282"/>
      <c r="AB140" s="56"/>
      <c r="AC140" s="56"/>
      <c r="AD140" s="56"/>
      <c r="AE140" s="56"/>
      <c r="AF140" s="56"/>
      <c r="AG140" s="56"/>
      <c r="AH140" s="57">
        <v>25</v>
      </c>
      <c r="AI140" s="57">
        <v>4.4000000000000004</v>
      </c>
      <c r="AJ140" s="57">
        <v>4.4000000000000004</v>
      </c>
    </row>
    <row r="141" spans="1:36" s="268" customFormat="1" ht="13.5" customHeight="1">
      <c r="A141" s="317">
        <f>IF(G141=G142,G141,G142)</f>
        <v>28</v>
      </c>
      <c r="B141" s="199">
        <f t="shared" si="5"/>
        <v>25</v>
      </c>
      <c r="C141" s="256"/>
      <c r="D141" s="48">
        <v>25</v>
      </c>
      <c r="E141" s="211"/>
      <c r="F141" s="211"/>
      <c r="G141" s="212"/>
      <c r="H141" s="212"/>
      <c r="I141" s="213"/>
      <c r="J141" s="214"/>
      <c r="K141" s="215"/>
      <c r="L141" s="290"/>
      <c r="M141" s="216"/>
      <c r="N141" s="214"/>
      <c r="O141" s="307"/>
      <c r="P141" s="217"/>
      <c r="Q141" s="218"/>
      <c r="R141" s="219"/>
      <c r="S141" s="236" t="s">
        <v>304</v>
      </c>
      <c r="T141" s="81">
        <v>1</v>
      </c>
      <c r="U141" s="278">
        <f>IF(D141=0,D142,D141)</f>
        <v>25</v>
      </c>
      <c r="V141" s="57">
        <v>0</v>
      </c>
      <c r="W141" s="279">
        <v>0</v>
      </c>
      <c r="X141" s="282">
        <v>4</v>
      </c>
      <c r="Y141" s="279" t="str">
        <f t="shared" si="6"/>
        <v>4</v>
      </c>
      <c r="Z141" s="282">
        <v>810.95</v>
      </c>
      <c r="AA141" s="282"/>
      <c r="AH141" s="268">
        <v>25</v>
      </c>
      <c r="AI141" s="268">
        <v>0</v>
      </c>
      <c r="AJ141" s="268">
        <v>0</v>
      </c>
    </row>
    <row r="142" spans="1:36" s="57" customFormat="1" ht="13.5" customHeight="1">
      <c r="A142" s="317">
        <f>G142</f>
        <v>28</v>
      </c>
      <c r="B142" s="199">
        <f t="shared" si="5"/>
        <v>25</v>
      </c>
      <c r="C142" s="132" t="s">
        <v>78</v>
      </c>
      <c r="D142" s="125">
        <v>25</v>
      </c>
      <c r="E142" s="148" t="s">
        <v>79</v>
      </c>
      <c r="F142" s="148" t="s">
        <v>80</v>
      </c>
      <c r="G142" s="153">
        <v>28</v>
      </c>
      <c r="H142" s="153">
        <v>20</v>
      </c>
      <c r="I142" s="16">
        <v>5.84</v>
      </c>
      <c r="J142" s="122" t="s">
        <v>143</v>
      </c>
      <c r="K142" s="159">
        <v>71</v>
      </c>
      <c r="L142" s="289">
        <v>811</v>
      </c>
      <c r="M142" s="173">
        <v>1</v>
      </c>
      <c r="N142" s="148" t="s">
        <v>144</v>
      </c>
      <c r="O142" s="301">
        <f>(L142*P142)/100</f>
        <v>202.75</v>
      </c>
      <c r="P142" s="123">
        <v>25</v>
      </c>
      <c r="Q142" s="120">
        <v>1</v>
      </c>
      <c r="R142" s="125"/>
      <c r="S142" s="237"/>
      <c r="T142" s="81">
        <v>2</v>
      </c>
      <c r="U142" s="278">
        <f>IF(D141=0,D142,D141)</f>
        <v>25</v>
      </c>
      <c r="V142" s="57">
        <f>IF(I141=0,I142,I141)</f>
        <v>5.84</v>
      </c>
      <c r="W142" s="279">
        <f>IF(S141="取りやめ",0,V142)</f>
        <v>0</v>
      </c>
      <c r="X142" s="282">
        <v>4</v>
      </c>
      <c r="Y142" s="279" t="str">
        <f t="shared" si="6"/>
        <v>42820</v>
      </c>
      <c r="Z142" s="282">
        <v>810.95</v>
      </c>
      <c r="AA142" s="282"/>
      <c r="AH142" s="57">
        <v>25</v>
      </c>
      <c r="AI142" s="57">
        <v>5.84</v>
      </c>
      <c r="AJ142" s="57">
        <v>0</v>
      </c>
    </row>
    <row r="143" spans="1:36" s="269" customFormat="1" ht="13.5" customHeight="1">
      <c r="A143" s="317">
        <f>IF(G143=G144,G143,G144)</f>
        <v>31</v>
      </c>
      <c r="B143" s="199">
        <f t="shared" si="5"/>
        <v>25</v>
      </c>
      <c r="C143" s="256" t="s">
        <v>78</v>
      </c>
      <c r="D143" s="219">
        <v>25</v>
      </c>
      <c r="E143" s="211" t="s">
        <v>79</v>
      </c>
      <c r="F143" s="211" t="s">
        <v>80</v>
      </c>
      <c r="G143" s="212">
        <v>31</v>
      </c>
      <c r="H143" s="212">
        <v>79</v>
      </c>
      <c r="I143" s="213">
        <v>4.32</v>
      </c>
      <c r="J143" s="214" t="s">
        <v>141</v>
      </c>
      <c r="K143" s="215">
        <v>28</v>
      </c>
      <c r="L143" s="290">
        <f>(O143/P143)*100</f>
        <v>138.24</v>
      </c>
      <c r="M143" s="216">
        <v>1</v>
      </c>
      <c r="N143" s="214" t="s">
        <v>131</v>
      </c>
      <c r="O143" s="307">
        <f>8*I143</f>
        <v>34.56</v>
      </c>
      <c r="P143" s="217">
        <v>25</v>
      </c>
      <c r="Q143" s="218">
        <v>1</v>
      </c>
      <c r="R143" s="219"/>
      <c r="S143" s="232" t="s">
        <v>89</v>
      </c>
      <c r="T143" s="81">
        <v>1</v>
      </c>
      <c r="U143" s="278">
        <f>IF(D143=0,D144,D143)</f>
        <v>25</v>
      </c>
      <c r="V143" s="57">
        <v>0</v>
      </c>
      <c r="W143" s="279">
        <v>0</v>
      </c>
      <c r="X143" s="282">
        <v>4</v>
      </c>
      <c r="Y143" s="279" t="str">
        <f t="shared" si="6"/>
        <v>43179</v>
      </c>
      <c r="Z143" s="282">
        <v>246.24</v>
      </c>
      <c r="AA143" s="282"/>
      <c r="AH143" s="269">
        <v>25</v>
      </c>
      <c r="AI143" s="269">
        <v>0</v>
      </c>
      <c r="AJ143" s="269">
        <v>0</v>
      </c>
    </row>
    <row r="144" spans="1:36" s="56" customFormat="1" ht="13.5" customHeight="1">
      <c r="A144" s="317">
        <f>G144</f>
        <v>31</v>
      </c>
      <c r="B144" s="199">
        <f t="shared" si="5"/>
        <v>25</v>
      </c>
      <c r="C144" s="132" t="s">
        <v>78</v>
      </c>
      <c r="D144" s="125">
        <v>25</v>
      </c>
      <c r="E144" s="148" t="s">
        <v>79</v>
      </c>
      <c r="F144" s="148" t="s">
        <v>80</v>
      </c>
      <c r="G144" s="153">
        <v>31</v>
      </c>
      <c r="H144" s="153">
        <v>79</v>
      </c>
      <c r="I144" s="16">
        <v>4.32</v>
      </c>
      <c r="J144" s="122" t="s">
        <v>141</v>
      </c>
      <c r="K144" s="159">
        <v>28</v>
      </c>
      <c r="L144" s="289">
        <v>246</v>
      </c>
      <c r="M144" s="173">
        <v>1</v>
      </c>
      <c r="N144" s="122" t="s">
        <v>131</v>
      </c>
      <c r="O144" s="301">
        <f>(L144*P144)/100</f>
        <v>61.5</v>
      </c>
      <c r="P144" s="123">
        <v>25</v>
      </c>
      <c r="Q144" s="120">
        <v>1</v>
      </c>
      <c r="R144" s="125"/>
      <c r="S144" s="350" t="s">
        <v>89</v>
      </c>
      <c r="T144" s="81">
        <v>2</v>
      </c>
      <c r="U144" s="278">
        <f>IF(D143=0,D144,D143)</f>
        <v>25</v>
      </c>
      <c r="V144" s="57">
        <f>IF(I143=0,I144,I143)</f>
        <v>4.32</v>
      </c>
      <c r="W144" s="279">
        <f>IF(S143="取りやめ",0,V144)</f>
        <v>4.32</v>
      </c>
      <c r="X144" s="282">
        <v>4</v>
      </c>
      <c r="Y144" s="279" t="str">
        <f t="shared" si="6"/>
        <v>43179</v>
      </c>
      <c r="Z144" s="282">
        <v>246.24</v>
      </c>
      <c r="AA144" s="282"/>
      <c r="AH144" s="56">
        <v>25</v>
      </c>
      <c r="AI144" s="56">
        <v>4.32</v>
      </c>
      <c r="AJ144" s="56">
        <v>4.32</v>
      </c>
    </row>
    <row r="145" spans="1:36" s="268" customFormat="1" ht="13.5" customHeight="1">
      <c r="A145" s="317">
        <f>IF(G145=G146,G145,G146)</f>
        <v>33</v>
      </c>
      <c r="B145" s="199">
        <f t="shared" si="5"/>
        <v>25</v>
      </c>
      <c r="C145" s="256"/>
      <c r="D145" s="48">
        <v>25</v>
      </c>
      <c r="E145" s="211"/>
      <c r="F145" s="211"/>
      <c r="G145" s="212"/>
      <c r="H145" s="212"/>
      <c r="I145" s="213"/>
      <c r="J145" s="214"/>
      <c r="K145" s="215"/>
      <c r="L145" s="290"/>
      <c r="M145" s="216"/>
      <c r="N145" s="214"/>
      <c r="O145" s="307"/>
      <c r="P145" s="217"/>
      <c r="Q145" s="218"/>
      <c r="R145" s="219"/>
      <c r="S145" s="236" t="s">
        <v>304</v>
      </c>
      <c r="T145" s="81">
        <v>1</v>
      </c>
      <c r="U145" s="278">
        <f>IF(D145=0,D146,D145)</f>
        <v>25</v>
      </c>
      <c r="V145" s="57">
        <v>0</v>
      </c>
      <c r="W145" s="279">
        <v>0</v>
      </c>
      <c r="X145" s="282">
        <v>4</v>
      </c>
      <c r="Y145" s="279" t="str">
        <f t="shared" si="6"/>
        <v>4</v>
      </c>
      <c r="Z145" s="282">
        <v>154</v>
      </c>
      <c r="AA145" s="282"/>
      <c r="AH145" s="268">
        <v>25</v>
      </c>
      <c r="AI145" s="268">
        <v>0</v>
      </c>
      <c r="AJ145" s="268">
        <v>0</v>
      </c>
    </row>
    <row r="146" spans="1:36" s="57" customFormat="1" ht="13.5" customHeight="1">
      <c r="A146" s="317">
        <f>G146</f>
        <v>33</v>
      </c>
      <c r="B146" s="199">
        <f t="shared" si="5"/>
        <v>25</v>
      </c>
      <c r="C146" s="126" t="s">
        <v>90</v>
      </c>
      <c r="D146" s="125">
        <v>25</v>
      </c>
      <c r="E146" s="148" t="s">
        <v>24</v>
      </c>
      <c r="F146" s="148" t="s">
        <v>91</v>
      </c>
      <c r="G146" s="153">
        <v>33</v>
      </c>
      <c r="H146" s="153">
        <v>12</v>
      </c>
      <c r="I146" s="16">
        <v>4.9400000000000004</v>
      </c>
      <c r="J146" s="122" t="s">
        <v>93</v>
      </c>
      <c r="K146" s="159">
        <v>22</v>
      </c>
      <c r="L146" s="289">
        <v>154</v>
      </c>
      <c r="M146" s="173">
        <v>1</v>
      </c>
      <c r="N146" s="122" t="s">
        <v>37</v>
      </c>
      <c r="O146" s="301">
        <f>(L146*P146)/100</f>
        <v>38.5</v>
      </c>
      <c r="P146" s="123">
        <v>25</v>
      </c>
      <c r="Q146" s="120">
        <v>1</v>
      </c>
      <c r="R146" s="125"/>
      <c r="S146" s="237"/>
      <c r="T146" s="81">
        <v>2</v>
      </c>
      <c r="U146" s="278">
        <f>IF(D145=0,D146,D145)</f>
        <v>25</v>
      </c>
      <c r="V146" s="57">
        <f>IF(I145=0,I146,I145)</f>
        <v>4.9400000000000004</v>
      </c>
      <c r="W146" s="279">
        <f>IF(S145="取りやめ",0,V146)</f>
        <v>0</v>
      </c>
      <c r="X146" s="282">
        <v>4</v>
      </c>
      <c r="Y146" s="279" t="str">
        <f t="shared" si="6"/>
        <v>43312</v>
      </c>
      <c r="Z146" s="282">
        <v>154</v>
      </c>
      <c r="AA146" s="282"/>
      <c r="AD146" s="57" t="s">
        <v>26</v>
      </c>
      <c r="AE146" s="57">
        <v>29</v>
      </c>
      <c r="AH146" s="57">
        <v>25</v>
      </c>
      <c r="AI146" s="57">
        <v>4.9400000000000004</v>
      </c>
      <c r="AJ146" s="57">
        <v>0</v>
      </c>
    </row>
    <row r="147" spans="1:36" s="268" customFormat="1" ht="13.5" customHeight="1">
      <c r="A147" s="317">
        <f>IF(G147=G148,G147,G148)</f>
        <v>34</v>
      </c>
      <c r="B147" s="199">
        <f t="shared" si="5"/>
        <v>25</v>
      </c>
      <c r="C147" s="259" t="s">
        <v>78</v>
      </c>
      <c r="D147" s="219">
        <v>25</v>
      </c>
      <c r="E147" s="211" t="s">
        <v>79</v>
      </c>
      <c r="F147" s="211" t="s">
        <v>80</v>
      </c>
      <c r="G147" s="212">
        <v>34</v>
      </c>
      <c r="H147" s="212">
        <v>68</v>
      </c>
      <c r="I147" s="213">
        <v>6.8</v>
      </c>
      <c r="J147" s="214" t="s">
        <v>141</v>
      </c>
      <c r="K147" s="215">
        <v>58</v>
      </c>
      <c r="L147" s="290">
        <f>(O147/P147)*100</f>
        <v>217.60000000000002</v>
      </c>
      <c r="M147" s="216">
        <v>1</v>
      </c>
      <c r="N147" s="214" t="s">
        <v>131</v>
      </c>
      <c r="O147" s="307">
        <f>8*I147</f>
        <v>54.4</v>
      </c>
      <c r="P147" s="217">
        <v>25</v>
      </c>
      <c r="Q147" s="218">
        <v>1</v>
      </c>
      <c r="R147" s="219"/>
      <c r="S147" s="232" t="s">
        <v>89</v>
      </c>
      <c r="T147" s="81">
        <v>1</v>
      </c>
      <c r="U147" s="278">
        <f>IF(D147=0,D148,D147)</f>
        <v>25</v>
      </c>
      <c r="V147" s="57">
        <v>0</v>
      </c>
      <c r="W147" s="279">
        <v>0</v>
      </c>
      <c r="X147" s="282">
        <v>4</v>
      </c>
      <c r="Y147" s="279" t="str">
        <f t="shared" si="6"/>
        <v>43468</v>
      </c>
      <c r="Z147" s="282">
        <v>312.8</v>
      </c>
      <c r="AA147" s="282"/>
      <c r="AB147" s="269"/>
      <c r="AC147" s="269"/>
      <c r="AD147" s="269"/>
      <c r="AE147" s="269"/>
      <c r="AF147" s="269"/>
      <c r="AG147" s="269"/>
      <c r="AH147" s="268">
        <v>25</v>
      </c>
      <c r="AI147" s="268">
        <v>0</v>
      </c>
      <c r="AJ147" s="268">
        <v>0</v>
      </c>
    </row>
    <row r="148" spans="1:36" s="57" customFormat="1" ht="13.5" customHeight="1">
      <c r="A148" s="317">
        <f>G148</f>
        <v>34</v>
      </c>
      <c r="B148" s="199">
        <f t="shared" si="5"/>
        <v>25</v>
      </c>
      <c r="C148" s="132" t="s">
        <v>78</v>
      </c>
      <c r="D148" s="125">
        <v>25</v>
      </c>
      <c r="E148" s="148" t="s">
        <v>79</v>
      </c>
      <c r="F148" s="148" t="s">
        <v>80</v>
      </c>
      <c r="G148" s="153">
        <v>34</v>
      </c>
      <c r="H148" s="153">
        <v>68</v>
      </c>
      <c r="I148" s="16">
        <v>6.8</v>
      </c>
      <c r="J148" s="122" t="s">
        <v>141</v>
      </c>
      <c r="K148" s="159">
        <v>58</v>
      </c>
      <c r="L148" s="289">
        <v>313</v>
      </c>
      <c r="M148" s="173">
        <v>1</v>
      </c>
      <c r="N148" s="122" t="s">
        <v>131</v>
      </c>
      <c r="O148" s="301">
        <f>(L148*P148)/100</f>
        <v>78.25</v>
      </c>
      <c r="P148" s="123">
        <v>25</v>
      </c>
      <c r="Q148" s="120">
        <v>1</v>
      </c>
      <c r="R148" s="125"/>
      <c r="S148" s="350" t="s">
        <v>89</v>
      </c>
      <c r="T148" s="81">
        <v>2</v>
      </c>
      <c r="U148" s="278">
        <f>IF(D147=0,D148,D147)</f>
        <v>25</v>
      </c>
      <c r="V148" s="57">
        <f>IF(I147=0,I148,I147)</f>
        <v>6.8</v>
      </c>
      <c r="W148" s="279">
        <f>IF(S147="取りやめ",0,V148)</f>
        <v>6.8</v>
      </c>
      <c r="X148" s="282">
        <v>4</v>
      </c>
      <c r="Y148" s="279" t="str">
        <f t="shared" si="6"/>
        <v>43468</v>
      </c>
      <c r="Z148" s="282">
        <v>312.8</v>
      </c>
      <c r="AA148" s="282"/>
      <c r="AB148" s="56"/>
      <c r="AC148" s="56"/>
      <c r="AD148" s="56"/>
      <c r="AE148" s="56"/>
      <c r="AF148" s="56"/>
      <c r="AG148" s="56"/>
      <c r="AH148" s="57">
        <v>25</v>
      </c>
      <c r="AI148" s="57">
        <v>6.8</v>
      </c>
      <c r="AJ148" s="57">
        <v>6.8</v>
      </c>
    </row>
    <row r="149" spans="1:36" s="268" customFormat="1" ht="13.5" customHeight="1">
      <c r="A149" s="317">
        <f>IF(G149=G150,G149,G150)</f>
        <v>34</v>
      </c>
      <c r="B149" s="199">
        <f t="shared" si="5"/>
        <v>25</v>
      </c>
      <c r="C149" s="256" t="s">
        <v>78</v>
      </c>
      <c r="D149" s="219">
        <v>25</v>
      </c>
      <c r="E149" s="211" t="s">
        <v>79</v>
      </c>
      <c r="F149" s="211" t="s">
        <v>80</v>
      </c>
      <c r="G149" s="212">
        <v>34</v>
      </c>
      <c r="H149" s="212">
        <v>70</v>
      </c>
      <c r="I149" s="213">
        <v>3.03</v>
      </c>
      <c r="J149" s="214" t="s">
        <v>141</v>
      </c>
      <c r="K149" s="215">
        <v>58</v>
      </c>
      <c r="L149" s="290">
        <f>(O149/P149)*100</f>
        <v>96.96</v>
      </c>
      <c r="M149" s="216">
        <v>1</v>
      </c>
      <c r="N149" s="214" t="s">
        <v>131</v>
      </c>
      <c r="O149" s="307">
        <f>8*I149</f>
        <v>24.24</v>
      </c>
      <c r="P149" s="217">
        <v>25</v>
      </c>
      <c r="Q149" s="218">
        <v>1</v>
      </c>
      <c r="R149" s="219"/>
      <c r="S149" s="232" t="s">
        <v>89</v>
      </c>
      <c r="T149" s="81">
        <v>1</v>
      </c>
      <c r="U149" s="278">
        <f>IF(D149=0,D150,D149)</f>
        <v>25</v>
      </c>
      <c r="V149" s="57">
        <v>0</v>
      </c>
      <c r="W149" s="279">
        <v>0</v>
      </c>
      <c r="X149" s="282">
        <v>4</v>
      </c>
      <c r="Y149" s="279" t="str">
        <f t="shared" si="6"/>
        <v>43470</v>
      </c>
      <c r="Z149" s="282">
        <v>175.73999999999998</v>
      </c>
      <c r="AA149" s="282"/>
      <c r="AH149" s="268">
        <v>25</v>
      </c>
      <c r="AI149" s="268">
        <v>0</v>
      </c>
      <c r="AJ149" s="268">
        <v>0</v>
      </c>
    </row>
    <row r="150" spans="1:36" s="57" customFormat="1" ht="13.5" customHeight="1">
      <c r="A150" s="317">
        <f>G150</f>
        <v>34</v>
      </c>
      <c r="B150" s="199">
        <f t="shared" si="5"/>
        <v>25</v>
      </c>
      <c r="C150" s="132" t="s">
        <v>78</v>
      </c>
      <c r="D150" s="125">
        <v>25</v>
      </c>
      <c r="E150" s="148" t="s">
        <v>79</v>
      </c>
      <c r="F150" s="148" t="s">
        <v>80</v>
      </c>
      <c r="G150" s="153">
        <v>34</v>
      </c>
      <c r="H150" s="153">
        <v>70</v>
      </c>
      <c r="I150" s="16">
        <v>3.03</v>
      </c>
      <c r="J150" s="122" t="s">
        <v>141</v>
      </c>
      <c r="K150" s="159">
        <v>58</v>
      </c>
      <c r="L150" s="289">
        <v>176</v>
      </c>
      <c r="M150" s="173">
        <v>1</v>
      </c>
      <c r="N150" s="122" t="s">
        <v>131</v>
      </c>
      <c r="O150" s="301">
        <f>(L150*P150)/100</f>
        <v>44</v>
      </c>
      <c r="P150" s="123">
        <v>25</v>
      </c>
      <c r="Q150" s="120">
        <v>1</v>
      </c>
      <c r="R150" s="125"/>
      <c r="S150" s="350" t="s">
        <v>89</v>
      </c>
      <c r="T150" s="81">
        <v>2</v>
      </c>
      <c r="U150" s="278">
        <f>IF(D149=0,D150,D149)</f>
        <v>25</v>
      </c>
      <c r="V150" s="57">
        <f>IF(I149=0,I150,I149)</f>
        <v>3.03</v>
      </c>
      <c r="W150" s="279">
        <f>IF(S149="取りやめ",0,V150)</f>
        <v>3.03</v>
      </c>
      <c r="X150" s="282">
        <v>4</v>
      </c>
      <c r="Y150" s="279" t="str">
        <f t="shared" si="6"/>
        <v>43470</v>
      </c>
      <c r="Z150" s="282">
        <v>175.73999999999998</v>
      </c>
      <c r="AA150" s="282"/>
      <c r="AH150" s="57">
        <v>25</v>
      </c>
      <c r="AI150" s="57">
        <v>3.03</v>
      </c>
      <c r="AJ150" s="57">
        <v>3.03</v>
      </c>
    </row>
    <row r="151" spans="1:36" s="269" customFormat="1" ht="13.5" customHeight="1">
      <c r="A151" s="317">
        <f>IF(G151=G152,G151,G152)</f>
        <v>34</v>
      </c>
      <c r="B151" s="199">
        <f t="shared" si="5"/>
        <v>25</v>
      </c>
      <c r="C151" s="256" t="s">
        <v>78</v>
      </c>
      <c r="D151" s="219">
        <v>25</v>
      </c>
      <c r="E151" s="211" t="s">
        <v>79</v>
      </c>
      <c r="F151" s="211" t="s">
        <v>80</v>
      </c>
      <c r="G151" s="212">
        <v>34</v>
      </c>
      <c r="H151" s="212">
        <v>72</v>
      </c>
      <c r="I151" s="213">
        <v>2.89</v>
      </c>
      <c r="J151" s="214" t="s">
        <v>141</v>
      </c>
      <c r="K151" s="215">
        <v>58</v>
      </c>
      <c r="L151" s="290">
        <f>(O151/P151)*100</f>
        <v>92.48</v>
      </c>
      <c r="M151" s="216">
        <v>1</v>
      </c>
      <c r="N151" s="214" t="s">
        <v>131</v>
      </c>
      <c r="O151" s="307">
        <f>8*I151</f>
        <v>23.12</v>
      </c>
      <c r="P151" s="217">
        <v>25</v>
      </c>
      <c r="Q151" s="218">
        <v>1</v>
      </c>
      <c r="R151" s="219"/>
      <c r="S151" s="232" t="s">
        <v>89</v>
      </c>
      <c r="T151" s="81">
        <v>1</v>
      </c>
      <c r="U151" s="278">
        <f>IF(D151=0,D152,D151)</f>
        <v>25</v>
      </c>
      <c r="V151" s="57">
        <v>0</v>
      </c>
      <c r="W151" s="279">
        <v>0</v>
      </c>
      <c r="X151" s="282">
        <v>4</v>
      </c>
      <c r="Y151" s="279" t="str">
        <f t="shared" si="6"/>
        <v>43472</v>
      </c>
      <c r="Z151" s="282">
        <v>231.20000000000002</v>
      </c>
      <c r="AA151" s="282"/>
      <c r="AH151" s="269">
        <v>25</v>
      </c>
      <c r="AI151" s="269">
        <v>0</v>
      </c>
      <c r="AJ151" s="269">
        <v>0</v>
      </c>
    </row>
    <row r="152" spans="1:36" s="56" customFormat="1" ht="13.5" customHeight="1">
      <c r="A152" s="317">
        <f>G152</f>
        <v>34</v>
      </c>
      <c r="B152" s="199">
        <f t="shared" si="5"/>
        <v>25</v>
      </c>
      <c r="C152" s="132" t="s">
        <v>78</v>
      </c>
      <c r="D152" s="125">
        <v>25</v>
      </c>
      <c r="E152" s="148" t="s">
        <v>79</v>
      </c>
      <c r="F152" s="148" t="s">
        <v>80</v>
      </c>
      <c r="G152" s="153">
        <v>34</v>
      </c>
      <c r="H152" s="153">
        <v>72</v>
      </c>
      <c r="I152" s="16">
        <v>2.89</v>
      </c>
      <c r="J152" s="122" t="s">
        <v>141</v>
      </c>
      <c r="K152" s="159">
        <v>58</v>
      </c>
      <c r="L152" s="289">
        <v>231</v>
      </c>
      <c r="M152" s="173">
        <v>1</v>
      </c>
      <c r="N152" s="122" t="s">
        <v>131</v>
      </c>
      <c r="O152" s="301">
        <f>(L152*P152)/100</f>
        <v>57.75</v>
      </c>
      <c r="P152" s="123">
        <v>25</v>
      </c>
      <c r="Q152" s="120">
        <v>1</v>
      </c>
      <c r="R152" s="125"/>
      <c r="S152" s="350" t="s">
        <v>89</v>
      </c>
      <c r="T152" s="81">
        <v>2</v>
      </c>
      <c r="U152" s="278">
        <f>IF(D151=0,D152,D151)</f>
        <v>25</v>
      </c>
      <c r="V152" s="57">
        <f>IF(I151=0,I152,I151)</f>
        <v>2.89</v>
      </c>
      <c r="W152" s="279">
        <f>IF(S151="取りやめ",0,V152)</f>
        <v>2.89</v>
      </c>
      <c r="X152" s="282">
        <v>4</v>
      </c>
      <c r="Y152" s="279" t="str">
        <f t="shared" si="6"/>
        <v>43472</v>
      </c>
      <c r="Z152" s="282">
        <v>231.20000000000002</v>
      </c>
      <c r="AA152" s="282"/>
      <c r="AH152" s="56">
        <v>25</v>
      </c>
      <c r="AI152" s="56">
        <v>2.89</v>
      </c>
      <c r="AJ152" s="56">
        <v>2.89</v>
      </c>
    </row>
    <row r="153" spans="1:36" s="268" customFormat="1" ht="13.5" customHeight="1">
      <c r="A153" s="317">
        <f>IF(G153=G154,G153,G154)</f>
        <v>34</v>
      </c>
      <c r="B153" s="199">
        <f t="shared" si="5"/>
        <v>25</v>
      </c>
      <c r="C153" s="256" t="s">
        <v>90</v>
      </c>
      <c r="D153" s="219">
        <v>25</v>
      </c>
      <c r="E153" s="211" t="s">
        <v>24</v>
      </c>
      <c r="F153" s="211" t="s">
        <v>91</v>
      </c>
      <c r="G153" s="212">
        <v>34</v>
      </c>
      <c r="H153" s="212">
        <v>161</v>
      </c>
      <c r="I153" s="213">
        <v>0.08</v>
      </c>
      <c r="J153" s="214" t="s">
        <v>403</v>
      </c>
      <c r="K153" s="215">
        <v>45</v>
      </c>
      <c r="L153" s="290">
        <f>(O153/P153)*100</f>
        <v>32</v>
      </c>
      <c r="M153" s="216">
        <v>1</v>
      </c>
      <c r="N153" s="214" t="s">
        <v>37</v>
      </c>
      <c r="O153" s="307">
        <v>8</v>
      </c>
      <c r="P153" s="217">
        <v>25</v>
      </c>
      <c r="Q153" s="218">
        <v>1</v>
      </c>
      <c r="R153" s="219"/>
      <c r="S153" s="238" t="s">
        <v>428</v>
      </c>
      <c r="T153" s="81">
        <v>1</v>
      </c>
      <c r="U153" s="278">
        <f>IF(D153=0,D154,D153)</f>
        <v>25</v>
      </c>
      <c r="V153" s="57">
        <v>0</v>
      </c>
      <c r="W153" s="279">
        <v>0</v>
      </c>
      <c r="X153" s="282">
        <v>4</v>
      </c>
      <c r="Y153" s="279" t="str">
        <f t="shared" si="6"/>
        <v>434161</v>
      </c>
      <c r="Z153" s="282">
        <v>23.2</v>
      </c>
      <c r="AA153" s="282"/>
      <c r="AH153" s="268">
        <v>25</v>
      </c>
      <c r="AI153" s="268">
        <v>0</v>
      </c>
      <c r="AJ153" s="268">
        <v>0</v>
      </c>
    </row>
    <row r="154" spans="1:36" s="57" customFormat="1" ht="13.5" customHeight="1">
      <c r="A154" s="317">
        <f>G154</f>
        <v>34</v>
      </c>
      <c r="B154" s="199">
        <f t="shared" si="5"/>
        <v>25</v>
      </c>
      <c r="C154" s="126" t="s">
        <v>90</v>
      </c>
      <c r="D154" s="125">
        <v>25</v>
      </c>
      <c r="E154" s="148" t="s">
        <v>24</v>
      </c>
      <c r="F154" s="148" t="s">
        <v>91</v>
      </c>
      <c r="G154" s="153">
        <v>34</v>
      </c>
      <c r="H154" s="153">
        <v>161</v>
      </c>
      <c r="I154" s="16">
        <v>0.08</v>
      </c>
      <c r="J154" s="122" t="s">
        <v>137</v>
      </c>
      <c r="K154" s="159">
        <v>45</v>
      </c>
      <c r="L154" s="289">
        <v>23</v>
      </c>
      <c r="M154" s="173">
        <v>1</v>
      </c>
      <c r="N154" s="122" t="s">
        <v>37</v>
      </c>
      <c r="O154" s="301">
        <f>(L154*P154)/100</f>
        <v>5.75</v>
      </c>
      <c r="P154" s="123">
        <v>25</v>
      </c>
      <c r="Q154" s="120">
        <v>1</v>
      </c>
      <c r="R154" s="125"/>
      <c r="S154" s="237" t="s">
        <v>428</v>
      </c>
      <c r="T154" s="81">
        <v>2</v>
      </c>
      <c r="U154" s="278">
        <f>IF(D153=0,D154,D153)</f>
        <v>25</v>
      </c>
      <c r="V154" s="57">
        <f>IF(I153=0,I154,I153)</f>
        <v>0.08</v>
      </c>
      <c r="W154" s="279">
        <f>IF(S153="取りやめ",0,V154)</f>
        <v>0.08</v>
      </c>
      <c r="X154" s="282">
        <v>4</v>
      </c>
      <c r="Y154" s="279" t="str">
        <f t="shared" si="6"/>
        <v>434161</v>
      </c>
      <c r="Z154" s="282">
        <v>23.2</v>
      </c>
      <c r="AA154" s="282"/>
      <c r="AD154" s="57" t="s">
        <v>94</v>
      </c>
      <c r="AH154" s="57">
        <v>25</v>
      </c>
      <c r="AI154" s="57">
        <v>0.08</v>
      </c>
      <c r="AJ154" s="57">
        <v>0.08</v>
      </c>
    </row>
    <row r="155" spans="1:36" s="269" customFormat="1" ht="13.5" customHeight="1">
      <c r="A155" s="317">
        <f>IF(G155=G156,G155,G156)</f>
        <v>34</v>
      </c>
      <c r="B155" s="199">
        <f t="shared" si="5"/>
        <v>25</v>
      </c>
      <c r="C155" s="259" t="s">
        <v>90</v>
      </c>
      <c r="D155" s="219">
        <v>25</v>
      </c>
      <c r="E155" s="211" t="s">
        <v>24</v>
      </c>
      <c r="F155" s="211" t="s">
        <v>91</v>
      </c>
      <c r="G155" s="212">
        <v>34</v>
      </c>
      <c r="H155" s="212">
        <v>166</v>
      </c>
      <c r="I155" s="213">
        <v>0.11</v>
      </c>
      <c r="J155" s="214" t="s">
        <v>403</v>
      </c>
      <c r="K155" s="215">
        <v>30</v>
      </c>
      <c r="L155" s="290">
        <f>(O155/P155)*100</f>
        <v>36</v>
      </c>
      <c r="M155" s="216">
        <v>1</v>
      </c>
      <c r="N155" s="214" t="s">
        <v>37</v>
      </c>
      <c r="O155" s="307">
        <v>9</v>
      </c>
      <c r="P155" s="217">
        <v>25</v>
      </c>
      <c r="Q155" s="218">
        <v>1</v>
      </c>
      <c r="R155" s="219"/>
      <c r="S155" s="238" t="s">
        <v>428</v>
      </c>
      <c r="T155" s="81">
        <v>1</v>
      </c>
      <c r="U155" s="278">
        <f>IF(D155=0,D156,D155)</f>
        <v>25</v>
      </c>
      <c r="V155" s="57">
        <v>0</v>
      </c>
      <c r="W155" s="279">
        <v>0</v>
      </c>
      <c r="X155" s="282">
        <v>4</v>
      </c>
      <c r="Y155" s="279" t="str">
        <f t="shared" si="6"/>
        <v>434166</v>
      </c>
      <c r="Z155" s="282">
        <v>20.46</v>
      </c>
      <c r="AA155" s="282"/>
      <c r="AH155" s="269">
        <v>25</v>
      </c>
      <c r="AI155" s="269">
        <v>0</v>
      </c>
      <c r="AJ155" s="269">
        <v>0</v>
      </c>
    </row>
    <row r="156" spans="1:36" s="56" customFormat="1" ht="13.5" customHeight="1">
      <c r="A156" s="317">
        <f>G156</f>
        <v>34</v>
      </c>
      <c r="B156" s="199">
        <f t="shared" si="5"/>
        <v>25</v>
      </c>
      <c r="C156" s="126" t="s">
        <v>90</v>
      </c>
      <c r="D156" s="125">
        <v>25</v>
      </c>
      <c r="E156" s="148" t="s">
        <v>24</v>
      </c>
      <c r="F156" s="148" t="s">
        <v>91</v>
      </c>
      <c r="G156" s="153">
        <v>34</v>
      </c>
      <c r="H156" s="153">
        <v>166</v>
      </c>
      <c r="I156" s="16">
        <v>0.11</v>
      </c>
      <c r="J156" s="122" t="s">
        <v>130</v>
      </c>
      <c r="K156" s="159">
        <v>30</v>
      </c>
      <c r="L156" s="289">
        <v>20</v>
      </c>
      <c r="M156" s="173">
        <v>1</v>
      </c>
      <c r="N156" s="122" t="s">
        <v>37</v>
      </c>
      <c r="O156" s="301">
        <f>(L156*P156)/100</f>
        <v>5</v>
      </c>
      <c r="P156" s="123">
        <v>25</v>
      </c>
      <c r="Q156" s="120">
        <v>1</v>
      </c>
      <c r="R156" s="125"/>
      <c r="S156" s="237" t="s">
        <v>428</v>
      </c>
      <c r="T156" s="81">
        <v>2</v>
      </c>
      <c r="U156" s="278">
        <f>IF(D155=0,D156,D155)</f>
        <v>25</v>
      </c>
      <c r="V156" s="57">
        <f>IF(I155=0,I156,I155)</f>
        <v>0.11</v>
      </c>
      <c r="W156" s="279">
        <f>IF(S155="取りやめ",0,V156)</f>
        <v>0.11</v>
      </c>
      <c r="X156" s="282">
        <v>4</v>
      </c>
      <c r="Y156" s="279" t="str">
        <f t="shared" si="6"/>
        <v>434166</v>
      </c>
      <c r="Z156" s="282">
        <v>20.46</v>
      </c>
      <c r="AA156" s="282"/>
      <c r="AD156" s="56" t="s">
        <v>4</v>
      </c>
      <c r="AE156" s="56" t="s">
        <v>2</v>
      </c>
      <c r="AF156" s="56" t="s">
        <v>95</v>
      </c>
      <c r="AH156" s="56">
        <v>25</v>
      </c>
      <c r="AI156" s="56">
        <v>0.11</v>
      </c>
      <c r="AJ156" s="56">
        <v>0.11</v>
      </c>
    </row>
    <row r="157" spans="1:36" s="269" customFormat="1" ht="13.5" customHeight="1">
      <c r="A157" s="317">
        <f>IF(G157=G158,G157,G158)</f>
        <v>35</v>
      </c>
      <c r="B157" s="199">
        <f t="shared" si="5"/>
        <v>25</v>
      </c>
      <c r="C157" s="259" t="s">
        <v>78</v>
      </c>
      <c r="D157" s="219">
        <v>25</v>
      </c>
      <c r="E157" s="211" t="s">
        <v>79</v>
      </c>
      <c r="F157" s="211" t="s">
        <v>80</v>
      </c>
      <c r="G157" s="212">
        <v>35</v>
      </c>
      <c r="H157" s="212">
        <v>9</v>
      </c>
      <c r="I157" s="213">
        <v>7</v>
      </c>
      <c r="J157" s="214" t="s">
        <v>141</v>
      </c>
      <c r="K157" s="215">
        <v>71</v>
      </c>
      <c r="L157" s="290">
        <f>(O157/P157)*100</f>
        <v>224.00000000000003</v>
      </c>
      <c r="M157" s="216">
        <v>1</v>
      </c>
      <c r="N157" s="214" t="s">
        <v>131</v>
      </c>
      <c r="O157" s="307">
        <f>8*I157</f>
        <v>56</v>
      </c>
      <c r="P157" s="217">
        <v>25</v>
      </c>
      <c r="Q157" s="218">
        <v>1</v>
      </c>
      <c r="R157" s="219"/>
      <c r="S157" s="232" t="s">
        <v>89</v>
      </c>
      <c r="T157" s="81">
        <v>1</v>
      </c>
      <c r="U157" s="278">
        <f>IF(D157=0,D158,D157)</f>
        <v>25</v>
      </c>
      <c r="V157" s="57">
        <v>0</v>
      </c>
      <c r="W157" s="279">
        <v>0</v>
      </c>
      <c r="X157" s="282">
        <v>4</v>
      </c>
      <c r="Y157" s="279" t="str">
        <f t="shared" si="6"/>
        <v>4359</v>
      </c>
      <c r="Z157" s="282">
        <v>588</v>
      </c>
      <c r="AA157" s="282"/>
      <c r="AB157" s="268"/>
      <c r="AC157" s="268"/>
      <c r="AD157" s="268"/>
      <c r="AE157" s="268"/>
      <c r="AF157" s="268"/>
      <c r="AG157" s="268"/>
      <c r="AH157" s="269">
        <v>25</v>
      </c>
      <c r="AI157" s="269">
        <v>0</v>
      </c>
      <c r="AJ157" s="269">
        <v>0</v>
      </c>
    </row>
    <row r="158" spans="1:36" s="56" customFormat="1" ht="13.5" customHeight="1">
      <c r="A158" s="317">
        <f>G158</f>
        <v>35</v>
      </c>
      <c r="B158" s="199">
        <f t="shared" si="5"/>
        <v>25</v>
      </c>
      <c r="C158" s="132" t="s">
        <v>78</v>
      </c>
      <c r="D158" s="125">
        <v>25</v>
      </c>
      <c r="E158" s="148" t="s">
        <v>79</v>
      </c>
      <c r="F158" s="148" t="s">
        <v>80</v>
      </c>
      <c r="G158" s="153">
        <v>35</v>
      </c>
      <c r="H158" s="153">
        <v>9</v>
      </c>
      <c r="I158" s="16">
        <v>7</v>
      </c>
      <c r="J158" s="122" t="s">
        <v>141</v>
      </c>
      <c r="K158" s="159">
        <v>71</v>
      </c>
      <c r="L158" s="289">
        <v>588</v>
      </c>
      <c r="M158" s="173">
        <v>1</v>
      </c>
      <c r="N158" s="122" t="s">
        <v>131</v>
      </c>
      <c r="O158" s="301">
        <f>(L158*P158)/100</f>
        <v>147</v>
      </c>
      <c r="P158" s="123">
        <v>25</v>
      </c>
      <c r="Q158" s="120">
        <v>1</v>
      </c>
      <c r="R158" s="125"/>
      <c r="S158" s="350" t="s">
        <v>89</v>
      </c>
      <c r="T158" s="81">
        <v>2</v>
      </c>
      <c r="U158" s="278">
        <f>IF(D157=0,D158,D157)</f>
        <v>25</v>
      </c>
      <c r="V158" s="57">
        <f>IF(I157=0,I158,I157)</f>
        <v>7</v>
      </c>
      <c r="W158" s="279">
        <f>IF(S157="取りやめ",0,V158)</f>
        <v>7</v>
      </c>
      <c r="X158" s="282">
        <v>4</v>
      </c>
      <c r="Y158" s="279" t="str">
        <f t="shared" si="6"/>
        <v>4359</v>
      </c>
      <c r="Z158" s="282">
        <v>588</v>
      </c>
      <c r="AA158" s="282"/>
      <c r="AB158" s="57"/>
      <c r="AC158" s="57"/>
      <c r="AD158" s="57"/>
      <c r="AE158" s="57"/>
      <c r="AF158" s="57"/>
      <c r="AG158" s="57"/>
      <c r="AH158" s="56">
        <v>25</v>
      </c>
      <c r="AI158" s="56">
        <v>7</v>
      </c>
      <c r="AJ158" s="56">
        <v>7</v>
      </c>
    </row>
    <row r="159" spans="1:36" s="268" customFormat="1" ht="13.5" customHeight="1">
      <c r="A159" s="317">
        <f>IF(G159=G160,G159,G160)</f>
        <v>35</v>
      </c>
      <c r="B159" s="199">
        <f t="shared" si="5"/>
        <v>25</v>
      </c>
      <c r="C159" s="259" t="s">
        <v>78</v>
      </c>
      <c r="D159" s="219">
        <v>25</v>
      </c>
      <c r="E159" s="211" t="s">
        <v>79</v>
      </c>
      <c r="F159" s="211" t="s">
        <v>80</v>
      </c>
      <c r="G159" s="212">
        <v>35</v>
      </c>
      <c r="H159" s="212">
        <v>99</v>
      </c>
      <c r="I159" s="213">
        <v>11.32</v>
      </c>
      <c r="J159" s="214" t="s">
        <v>141</v>
      </c>
      <c r="K159" s="215">
        <v>71</v>
      </c>
      <c r="L159" s="290">
        <f>(O159/P159)*100</f>
        <v>362.24</v>
      </c>
      <c r="M159" s="216">
        <v>1</v>
      </c>
      <c r="N159" s="214" t="s">
        <v>131</v>
      </c>
      <c r="O159" s="307">
        <f>8*I159</f>
        <v>90.56</v>
      </c>
      <c r="P159" s="217">
        <v>25</v>
      </c>
      <c r="Q159" s="218">
        <v>1</v>
      </c>
      <c r="R159" s="219"/>
      <c r="S159" s="232" t="s">
        <v>89</v>
      </c>
      <c r="T159" s="81">
        <v>1</v>
      </c>
      <c r="U159" s="278">
        <f>IF(D159=0,D160,D159)</f>
        <v>25</v>
      </c>
      <c r="V159" s="57">
        <v>0</v>
      </c>
      <c r="W159" s="279">
        <v>0</v>
      </c>
      <c r="X159" s="282">
        <v>4</v>
      </c>
      <c r="Y159" s="279" t="str">
        <f t="shared" si="6"/>
        <v>43599</v>
      </c>
      <c r="Z159" s="282">
        <v>3146.96</v>
      </c>
      <c r="AA159" s="282"/>
      <c r="AH159" s="268">
        <v>25</v>
      </c>
      <c r="AI159" s="268">
        <v>0</v>
      </c>
      <c r="AJ159" s="268">
        <v>0</v>
      </c>
    </row>
    <row r="160" spans="1:36" s="57" customFormat="1" ht="13.5" customHeight="1">
      <c r="A160" s="317">
        <f>G160</f>
        <v>35</v>
      </c>
      <c r="B160" s="199">
        <f t="shared" si="5"/>
        <v>25</v>
      </c>
      <c r="C160" s="132" t="s">
        <v>78</v>
      </c>
      <c r="D160" s="125">
        <v>25</v>
      </c>
      <c r="E160" s="148" t="s">
        <v>79</v>
      </c>
      <c r="F160" s="148" t="s">
        <v>80</v>
      </c>
      <c r="G160" s="153">
        <v>35</v>
      </c>
      <c r="H160" s="153">
        <v>99</v>
      </c>
      <c r="I160" s="16">
        <v>11.32</v>
      </c>
      <c r="J160" s="122" t="s">
        <v>141</v>
      </c>
      <c r="K160" s="159">
        <v>71</v>
      </c>
      <c r="L160" s="289">
        <v>3147</v>
      </c>
      <c r="M160" s="173">
        <v>1</v>
      </c>
      <c r="N160" s="122" t="s">
        <v>131</v>
      </c>
      <c r="O160" s="301">
        <f>(L160*P160)/100</f>
        <v>786.75</v>
      </c>
      <c r="P160" s="123">
        <v>25</v>
      </c>
      <c r="Q160" s="120">
        <v>1</v>
      </c>
      <c r="R160" s="125"/>
      <c r="S160" s="350" t="s">
        <v>89</v>
      </c>
      <c r="T160" s="81">
        <v>2</v>
      </c>
      <c r="U160" s="278">
        <f>IF(D159=0,D160,D159)</f>
        <v>25</v>
      </c>
      <c r="V160" s="57">
        <f>IF(I159=0,I160,I159)</f>
        <v>11.32</v>
      </c>
      <c r="W160" s="279">
        <f>IF(S159="取りやめ",0,V160)</f>
        <v>11.32</v>
      </c>
      <c r="X160" s="282">
        <v>4</v>
      </c>
      <c r="Y160" s="279" t="str">
        <f t="shared" si="6"/>
        <v>43599</v>
      </c>
      <c r="Z160" s="282">
        <v>3146.96</v>
      </c>
      <c r="AA160" s="282"/>
      <c r="AH160" s="57">
        <v>25</v>
      </c>
      <c r="AI160" s="57">
        <v>11.32</v>
      </c>
      <c r="AJ160" s="57">
        <v>11.32</v>
      </c>
    </row>
    <row r="161" spans="1:36" s="269" customFormat="1" ht="13.5" customHeight="1">
      <c r="A161" s="317">
        <f>IF(G161=G162,G161,G162)</f>
        <v>35</v>
      </c>
      <c r="B161" s="199">
        <f t="shared" si="5"/>
        <v>25</v>
      </c>
      <c r="C161" s="256" t="s">
        <v>78</v>
      </c>
      <c r="D161" s="219">
        <v>25</v>
      </c>
      <c r="E161" s="211" t="s">
        <v>79</v>
      </c>
      <c r="F161" s="211" t="s">
        <v>80</v>
      </c>
      <c r="G161" s="212">
        <v>35</v>
      </c>
      <c r="H161" s="212">
        <v>134</v>
      </c>
      <c r="I161" s="213">
        <v>7.72</v>
      </c>
      <c r="J161" s="214" t="s">
        <v>141</v>
      </c>
      <c r="K161" s="215">
        <v>71</v>
      </c>
      <c r="L161" s="290">
        <f>(O161/P161)*100</f>
        <v>247.03999999999996</v>
      </c>
      <c r="M161" s="216">
        <v>1</v>
      </c>
      <c r="N161" s="214" t="s">
        <v>131</v>
      </c>
      <c r="O161" s="307">
        <f>8*I161</f>
        <v>61.76</v>
      </c>
      <c r="P161" s="217">
        <v>25</v>
      </c>
      <c r="Q161" s="218">
        <v>1</v>
      </c>
      <c r="R161" s="219"/>
      <c r="S161" s="232" t="s">
        <v>89</v>
      </c>
      <c r="T161" s="81">
        <v>1</v>
      </c>
      <c r="U161" s="278">
        <f>IF(D161=0,D162,D161)</f>
        <v>25</v>
      </c>
      <c r="V161" s="57">
        <v>0</v>
      </c>
      <c r="W161" s="279">
        <v>0</v>
      </c>
      <c r="X161" s="282">
        <v>4</v>
      </c>
      <c r="Y161" s="279" t="str">
        <f t="shared" si="6"/>
        <v>435134</v>
      </c>
      <c r="Z161" s="282">
        <v>2099.84</v>
      </c>
      <c r="AA161" s="282"/>
      <c r="AH161" s="269">
        <v>25</v>
      </c>
      <c r="AI161" s="269">
        <v>0</v>
      </c>
      <c r="AJ161" s="269">
        <v>0</v>
      </c>
    </row>
    <row r="162" spans="1:36" s="56" customFormat="1" ht="13.5" customHeight="1">
      <c r="A162" s="317">
        <f>G162</f>
        <v>35</v>
      </c>
      <c r="B162" s="199">
        <f t="shared" si="5"/>
        <v>25</v>
      </c>
      <c r="C162" s="132" t="s">
        <v>78</v>
      </c>
      <c r="D162" s="125">
        <v>25</v>
      </c>
      <c r="E162" s="148" t="s">
        <v>79</v>
      </c>
      <c r="F162" s="148" t="s">
        <v>80</v>
      </c>
      <c r="G162" s="153">
        <v>35</v>
      </c>
      <c r="H162" s="153">
        <v>134</v>
      </c>
      <c r="I162" s="16">
        <v>7.72</v>
      </c>
      <c r="J162" s="122" t="s">
        <v>141</v>
      </c>
      <c r="K162" s="159">
        <v>71</v>
      </c>
      <c r="L162" s="289">
        <v>2100</v>
      </c>
      <c r="M162" s="173">
        <v>1</v>
      </c>
      <c r="N162" s="122" t="s">
        <v>131</v>
      </c>
      <c r="O162" s="301">
        <f>(L162*P162)/100</f>
        <v>525</v>
      </c>
      <c r="P162" s="123">
        <v>25</v>
      </c>
      <c r="Q162" s="120">
        <v>1</v>
      </c>
      <c r="R162" s="125"/>
      <c r="S162" s="350" t="s">
        <v>89</v>
      </c>
      <c r="T162" s="81">
        <v>2</v>
      </c>
      <c r="U162" s="278">
        <f>IF(D161=0,D162,D161)</f>
        <v>25</v>
      </c>
      <c r="V162" s="57">
        <f>IF(I161=0,I162,I161)</f>
        <v>7.72</v>
      </c>
      <c r="W162" s="279">
        <f>IF(S161="取りやめ",0,V162)</f>
        <v>7.72</v>
      </c>
      <c r="X162" s="282">
        <v>4</v>
      </c>
      <c r="Y162" s="279" t="str">
        <f t="shared" si="6"/>
        <v>435134</v>
      </c>
      <c r="Z162" s="282">
        <v>2099.84</v>
      </c>
      <c r="AA162" s="282"/>
      <c r="AH162" s="56">
        <v>25</v>
      </c>
      <c r="AI162" s="56">
        <v>7.72</v>
      </c>
      <c r="AJ162" s="56">
        <v>7.72</v>
      </c>
    </row>
    <row r="163" spans="1:36" s="268" customFormat="1" ht="13.5" customHeight="1">
      <c r="A163" s="317">
        <f>IF(G163=G164,G163,G164)</f>
        <v>35</v>
      </c>
      <c r="B163" s="199">
        <f t="shared" si="5"/>
        <v>25</v>
      </c>
      <c r="C163" s="256" t="s">
        <v>78</v>
      </c>
      <c r="D163" s="219">
        <v>25</v>
      </c>
      <c r="E163" s="211" t="s">
        <v>79</v>
      </c>
      <c r="F163" s="211" t="s">
        <v>80</v>
      </c>
      <c r="G163" s="212">
        <v>35</v>
      </c>
      <c r="H163" s="212">
        <v>135</v>
      </c>
      <c r="I163" s="213">
        <v>7.12</v>
      </c>
      <c r="J163" s="214" t="s">
        <v>403</v>
      </c>
      <c r="K163" s="215">
        <v>24</v>
      </c>
      <c r="L163" s="290">
        <f>(O163/P163)*100</f>
        <v>227.84</v>
      </c>
      <c r="M163" s="216">
        <v>1</v>
      </c>
      <c r="N163" s="214" t="s">
        <v>131</v>
      </c>
      <c r="O163" s="307">
        <f>8*I163</f>
        <v>56.96</v>
      </c>
      <c r="P163" s="217">
        <v>25</v>
      </c>
      <c r="Q163" s="218">
        <v>1</v>
      </c>
      <c r="R163" s="219"/>
      <c r="S163" s="232" t="s">
        <v>89</v>
      </c>
      <c r="T163" s="81">
        <v>1</v>
      </c>
      <c r="U163" s="278">
        <f>IF(D163=0,D164,D163)</f>
        <v>25</v>
      </c>
      <c r="V163" s="57">
        <v>0</v>
      </c>
      <c r="W163" s="279">
        <v>0</v>
      </c>
      <c r="X163" s="282">
        <v>4</v>
      </c>
      <c r="Y163" s="279" t="str">
        <f t="shared" si="6"/>
        <v>435135</v>
      </c>
      <c r="Z163" s="282">
        <v>954.08</v>
      </c>
      <c r="AA163" s="282"/>
      <c r="AH163" s="268">
        <v>25</v>
      </c>
      <c r="AI163" s="268">
        <v>0</v>
      </c>
      <c r="AJ163" s="268">
        <v>0</v>
      </c>
    </row>
    <row r="164" spans="1:36" s="57" customFormat="1" ht="13.5" customHeight="1">
      <c r="A164" s="317">
        <f>G164</f>
        <v>35</v>
      </c>
      <c r="B164" s="199">
        <f t="shared" si="5"/>
        <v>25</v>
      </c>
      <c r="C164" s="132" t="s">
        <v>78</v>
      </c>
      <c r="D164" s="125">
        <v>25</v>
      </c>
      <c r="E164" s="148" t="s">
        <v>79</v>
      </c>
      <c r="F164" s="148" t="s">
        <v>80</v>
      </c>
      <c r="G164" s="153">
        <v>35</v>
      </c>
      <c r="H164" s="153">
        <v>135</v>
      </c>
      <c r="I164" s="16">
        <v>7.12</v>
      </c>
      <c r="J164" s="122" t="s">
        <v>142</v>
      </c>
      <c r="K164" s="159">
        <v>24</v>
      </c>
      <c r="L164" s="289">
        <v>954</v>
      </c>
      <c r="M164" s="173">
        <v>1</v>
      </c>
      <c r="N164" s="122" t="s">
        <v>131</v>
      </c>
      <c r="O164" s="301">
        <f>(L164*P164)/100</f>
        <v>238.5</v>
      </c>
      <c r="P164" s="123">
        <v>25</v>
      </c>
      <c r="Q164" s="120">
        <v>1</v>
      </c>
      <c r="R164" s="125"/>
      <c r="S164" s="350" t="s">
        <v>89</v>
      </c>
      <c r="T164" s="81">
        <v>2</v>
      </c>
      <c r="U164" s="278">
        <f>IF(D163=0,D164,D163)</f>
        <v>25</v>
      </c>
      <c r="V164" s="57">
        <f>IF(I163=0,I164,I163)</f>
        <v>7.12</v>
      </c>
      <c r="W164" s="279">
        <f>IF(S163="取りやめ",0,V164)</f>
        <v>7.12</v>
      </c>
      <c r="X164" s="282">
        <v>4</v>
      </c>
      <c r="Y164" s="279" t="str">
        <f t="shared" si="6"/>
        <v>435135</v>
      </c>
      <c r="Z164" s="282">
        <v>954.08</v>
      </c>
      <c r="AA164" s="282"/>
      <c r="AH164" s="57">
        <v>25</v>
      </c>
      <c r="AI164" s="57">
        <v>7.12</v>
      </c>
      <c r="AJ164" s="57">
        <v>7.12</v>
      </c>
    </row>
    <row r="165" spans="1:36" s="268" customFormat="1" ht="13.5" customHeight="1">
      <c r="A165" s="317">
        <f>IF(G165=G166,G165,G166)</f>
        <v>35</v>
      </c>
      <c r="B165" s="199">
        <f t="shared" si="5"/>
        <v>25</v>
      </c>
      <c r="C165" s="256" t="s">
        <v>78</v>
      </c>
      <c r="D165" s="219">
        <v>25</v>
      </c>
      <c r="E165" s="211" t="s">
        <v>79</v>
      </c>
      <c r="F165" s="211" t="s">
        <v>80</v>
      </c>
      <c r="G165" s="212">
        <v>35</v>
      </c>
      <c r="H165" s="212">
        <v>136</v>
      </c>
      <c r="I165" s="213">
        <v>7.68</v>
      </c>
      <c r="J165" s="214" t="s">
        <v>141</v>
      </c>
      <c r="K165" s="215">
        <v>71</v>
      </c>
      <c r="L165" s="290">
        <f>(O165/P165)*100</f>
        <v>245.76</v>
      </c>
      <c r="M165" s="216">
        <v>1</v>
      </c>
      <c r="N165" s="214" t="s">
        <v>131</v>
      </c>
      <c r="O165" s="307">
        <f>8*I165</f>
        <v>61.44</v>
      </c>
      <c r="P165" s="217">
        <v>25</v>
      </c>
      <c r="Q165" s="218">
        <v>1</v>
      </c>
      <c r="R165" s="219"/>
      <c r="S165" s="232" t="s">
        <v>89</v>
      </c>
      <c r="T165" s="81">
        <v>1</v>
      </c>
      <c r="U165" s="278">
        <f>IF(D165=0,D166,D165)</f>
        <v>25</v>
      </c>
      <c r="V165" s="57">
        <v>0</v>
      </c>
      <c r="W165" s="279">
        <v>0</v>
      </c>
      <c r="X165" s="282">
        <v>4</v>
      </c>
      <c r="Y165" s="279" t="str">
        <f t="shared" si="6"/>
        <v>435136</v>
      </c>
      <c r="Z165" s="282">
        <v>2042.8799999999999</v>
      </c>
      <c r="AA165" s="282"/>
      <c r="AB165" s="269"/>
      <c r="AC165" s="269"/>
      <c r="AD165" s="269"/>
      <c r="AE165" s="269"/>
      <c r="AF165" s="269"/>
      <c r="AG165" s="269"/>
      <c r="AH165" s="268">
        <v>25</v>
      </c>
      <c r="AI165" s="268">
        <v>0</v>
      </c>
      <c r="AJ165" s="268">
        <v>0</v>
      </c>
    </row>
    <row r="166" spans="1:36" s="57" customFormat="1" ht="13.5" customHeight="1">
      <c r="A166" s="317">
        <f>G166</f>
        <v>35</v>
      </c>
      <c r="B166" s="199">
        <f t="shared" si="5"/>
        <v>25</v>
      </c>
      <c r="C166" s="132" t="s">
        <v>78</v>
      </c>
      <c r="D166" s="125">
        <v>25</v>
      </c>
      <c r="E166" s="148" t="s">
        <v>79</v>
      </c>
      <c r="F166" s="148" t="s">
        <v>80</v>
      </c>
      <c r="G166" s="153">
        <v>35</v>
      </c>
      <c r="H166" s="153">
        <v>136</v>
      </c>
      <c r="I166" s="16">
        <v>7.68</v>
      </c>
      <c r="J166" s="122" t="s">
        <v>141</v>
      </c>
      <c r="K166" s="159">
        <v>71</v>
      </c>
      <c r="L166" s="289">
        <v>2043</v>
      </c>
      <c r="M166" s="173">
        <v>1</v>
      </c>
      <c r="N166" s="122" t="s">
        <v>131</v>
      </c>
      <c r="O166" s="301">
        <f>(L166*P166)/100</f>
        <v>510.75</v>
      </c>
      <c r="P166" s="123">
        <v>25</v>
      </c>
      <c r="Q166" s="120">
        <v>1</v>
      </c>
      <c r="R166" s="125"/>
      <c r="S166" s="350" t="s">
        <v>89</v>
      </c>
      <c r="T166" s="81">
        <v>2</v>
      </c>
      <c r="U166" s="278">
        <f>IF(D165=0,D166,D165)</f>
        <v>25</v>
      </c>
      <c r="V166" s="57">
        <f>IF(I165=0,I166,I165)</f>
        <v>7.68</v>
      </c>
      <c r="W166" s="279">
        <f>IF(S165="取りやめ",0,V166)</f>
        <v>7.68</v>
      </c>
      <c r="X166" s="282">
        <v>4</v>
      </c>
      <c r="Y166" s="279" t="str">
        <f t="shared" si="6"/>
        <v>435136</v>
      </c>
      <c r="Z166" s="282">
        <v>2042.8799999999999</v>
      </c>
      <c r="AA166" s="282"/>
      <c r="AB166" s="56"/>
      <c r="AC166" s="56"/>
      <c r="AD166" s="56"/>
      <c r="AE166" s="56"/>
      <c r="AF166" s="56"/>
      <c r="AG166" s="56"/>
      <c r="AH166" s="57">
        <v>25</v>
      </c>
      <c r="AI166" s="57">
        <v>7.68</v>
      </c>
      <c r="AJ166" s="57">
        <v>7.68</v>
      </c>
    </row>
    <row r="167" spans="1:36" s="268" customFormat="1" ht="13.5" customHeight="1">
      <c r="A167" s="317">
        <f>IF(G167=G168,G167,G168)</f>
        <v>35</v>
      </c>
      <c r="B167" s="199">
        <f t="shared" si="5"/>
        <v>25</v>
      </c>
      <c r="C167" s="256" t="s">
        <v>78</v>
      </c>
      <c r="D167" s="219">
        <v>25</v>
      </c>
      <c r="E167" s="211" t="s">
        <v>79</v>
      </c>
      <c r="F167" s="211" t="s">
        <v>80</v>
      </c>
      <c r="G167" s="212">
        <v>35</v>
      </c>
      <c r="H167" s="212">
        <v>166</v>
      </c>
      <c r="I167" s="213">
        <v>2.96</v>
      </c>
      <c r="J167" s="214" t="s">
        <v>141</v>
      </c>
      <c r="K167" s="215">
        <v>71</v>
      </c>
      <c r="L167" s="290">
        <f>(O167/P167)*100</f>
        <v>94.72</v>
      </c>
      <c r="M167" s="216">
        <v>1</v>
      </c>
      <c r="N167" s="214" t="s">
        <v>131</v>
      </c>
      <c r="O167" s="307">
        <f>8*I167</f>
        <v>23.68</v>
      </c>
      <c r="P167" s="217">
        <v>25</v>
      </c>
      <c r="Q167" s="218">
        <v>1</v>
      </c>
      <c r="R167" s="219"/>
      <c r="S167" s="232" t="s">
        <v>89</v>
      </c>
      <c r="T167" s="81">
        <v>1</v>
      </c>
      <c r="U167" s="278">
        <f>IF(D167=0,D168,D167)</f>
        <v>25</v>
      </c>
      <c r="V167" s="57">
        <v>0</v>
      </c>
      <c r="W167" s="279">
        <v>0</v>
      </c>
      <c r="X167" s="282">
        <v>4</v>
      </c>
      <c r="Y167" s="279" t="str">
        <f t="shared" si="6"/>
        <v>435166</v>
      </c>
      <c r="Z167" s="282">
        <v>248.64</v>
      </c>
      <c r="AA167" s="282"/>
      <c r="AH167" s="268">
        <v>25</v>
      </c>
      <c r="AI167" s="268">
        <v>0</v>
      </c>
      <c r="AJ167" s="268">
        <v>0</v>
      </c>
    </row>
    <row r="168" spans="1:36" s="57" customFormat="1" ht="13.5" customHeight="1">
      <c r="A168" s="317">
        <f>G168</f>
        <v>35</v>
      </c>
      <c r="B168" s="199">
        <f t="shared" si="5"/>
        <v>25</v>
      </c>
      <c r="C168" s="132" t="s">
        <v>78</v>
      </c>
      <c r="D168" s="125">
        <v>25</v>
      </c>
      <c r="E168" s="148" t="s">
        <v>79</v>
      </c>
      <c r="F168" s="148" t="s">
        <v>80</v>
      </c>
      <c r="G168" s="153">
        <v>35</v>
      </c>
      <c r="H168" s="153">
        <v>166</v>
      </c>
      <c r="I168" s="16">
        <v>2.96</v>
      </c>
      <c r="J168" s="122" t="s">
        <v>141</v>
      </c>
      <c r="K168" s="159">
        <v>71</v>
      </c>
      <c r="L168" s="289">
        <v>249</v>
      </c>
      <c r="M168" s="173">
        <v>1</v>
      </c>
      <c r="N168" s="122" t="s">
        <v>131</v>
      </c>
      <c r="O168" s="301">
        <f>(L168*P168)/100</f>
        <v>62.25</v>
      </c>
      <c r="P168" s="123">
        <v>25</v>
      </c>
      <c r="Q168" s="120">
        <v>1</v>
      </c>
      <c r="R168" s="125"/>
      <c r="S168" s="350" t="s">
        <v>89</v>
      </c>
      <c r="T168" s="81">
        <v>2</v>
      </c>
      <c r="U168" s="278">
        <f>IF(D167=0,D168,D167)</f>
        <v>25</v>
      </c>
      <c r="V168" s="57">
        <f>IF(I167=0,I168,I167)</f>
        <v>2.96</v>
      </c>
      <c r="W168" s="279">
        <f>IF(S167="取りやめ",0,V168)</f>
        <v>2.96</v>
      </c>
      <c r="X168" s="282">
        <v>4</v>
      </c>
      <c r="Y168" s="279" t="str">
        <f t="shared" si="6"/>
        <v>435166</v>
      </c>
      <c r="Z168" s="282">
        <v>248.64</v>
      </c>
      <c r="AA168" s="282"/>
      <c r="AH168" s="57">
        <v>25</v>
      </c>
      <c r="AI168" s="57">
        <v>2.96</v>
      </c>
      <c r="AJ168" s="57">
        <v>2.96</v>
      </c>
    </row>
    <row r="169" spans="1:36" s="268" customFormat="1" ht="13.5" customHeight="1">
      <c r="A169" s="317">
        <f>IF(G169=G170,G169,G170)</f>
        <v>35</v>
      </c>
      <c r="B169" s="199">
        <f t="shared" si="5"/>
        <v>25</v>
      </c>
      <c r="C169" s="256" t="s">
        <v>78</v>
      </c>
      <c r="D169" s="219">
        <v>25</v>
      </c>
      <c r="E169" s="211" t="s">
        <v>79</v>
      </c>
      <c r="F169" s="211" t="s">
        <v>80</v>
      </c>
      <c r="G169" s="212">
        <v>35</v>
      </c>
      <c r="H169" s="212">
        <v>167</v>
      </c>
      <c r="I169" s="213">
        <v>2.04</v>
      </c>
      <c r="J169" s="214" t="s">
        <v>141</v>
      </c>
      <c r="K169" s="215">
        <v>71</v>
      </c>
      <c r="L169" s="290">
        <f>(O169/P169)*100</f>
        <v>65.28</v>
      </c>
      <c r="M169" s="216">
        <v>1</v>
      </c>
      <c r="N169" s="214" t="s">
        <v>131</v>
      </c>
      <c r="O169" s="307">
        <f>8*I169</f>
        <v>16.32</v>
      </c>
      <c r="P169" s="217">
        <v>25</v>
      </c>
      <c r="Q169" s="218">
        <v>1</v>
      </c>
      <c r="R169" s="219"/>
      <c r="S169" s="232" t="s">
        <v>89</v>
      </c>
      <c r="T169" s="81">
        <v>1</v>
      </c>
      <c r="U169" s="278">
        <f>IF(D169=0,D170,D169)</f>
        <v>25</v>
      </c>
      <c r="V169" s="57">
        <v>0</v>
      </c>
      <c r="W169" s="279">
        <v>0</v>
      </c>
      <c r="X169" s="282">
        <v>4</v>
      </c>
      <c r="Y169" s="279" t="str">
        <f t="shared" si="6"/>
        <v>435167</v>
      </c>
      <c r="Z169" s="282">
        <v>171.36</v>
      </c>
      <c r="AA169" s="282"/>
      <c r="AB169" s="269"/>
      <c r="AC169" s="269"/>
      <c r="AD169" s="269"/>
      <c r="AE169" s="269"/>
      <c r="AF169" s="269"/>
      <c r="AG169" s="269"/>
      <c r="AH169" s="268">
        <v>25</v>
      </c>
      <c r="AI169" s="268">
        <v>0</v>
      </c>
      <c r="AJ169" s="268">
        <v>0</v>
      </c>
    </row>
    <row r="170" spans="1:36" s="56" customFormat="1" ht="13.5" customHeight="1">
      <c r="A170" s="317">
        <f>G170</f>
        <v>35</v>
      </c>
      <c r="B170" s="199">
        <f t="shared" si="5"/>
        <v>25</v>
      </c>
      <c r="C170" s="145" t="s">
        <v>78</v>
      </c>
      <c r="D170" s="115">
        <v>25</v>
      </c>
      <c r="E170" s="147" t="s">
        <v>79</v>
      </c>
      <c r="F170" s="147" t="s">
        <v>80</v>
      </c>
      <c r="G170" s="151">
        <v>35</v>
      </c>
      <c r="H170" s="151">
        <v>167</v>
      </c>
      <c r="I170" s="111">
        <v>2.04</v>
      </c>
      <c r="J170" s="112" t="s">
        <v>141</v>
      </c>
      <c r="K170" s="158">
        <v>71</v>
      </c>
      <c r="L170" s="295">
        <v>171</v>
      </c>
      <c r="M170" s="198">
        <v>1</v>
      </c>
      <c r="N170" s="122" t="s">
        <v>131</v>
      </c>
      <c r="O170" s="304">
        <f>(L170*P170)/100</f>
        <v>42.75</v>
      </c>
      <c r="P170" s="113">
        <v>25</v>
      </c>
      <c r="Q170" s="110">
        <v>1</v>
      </c>
      <c r="R170" s="115"/>
      <c r="S170" s="350" t="s">
        <v>89</v>
      </c>
      <c r="T170" s="81">
        <v>2</v>
      </c>
      <c r="U170" s="278">
        <f>IF(D169=0,D170,D169)</f>
        <v>25</v>
      </c>
      <c r="V170" s="57">
        <f>IF(I169=0,I170,I169)</f>
        <v>2.04</v>
      </c>
      <c r="W170" s="279">
        <f>IF(S169="取りやめ",0,V170)</f>
        <v>2.04</v>
      </c>
      <c r="X170" s="282">
        <v>4</v>
      </c>
      <c r="Y170" s="279" t="str">
        <f t="shared" si="6"/>
        <v>435167</v>
      </c>
      <c r="Z170" s="282">
        <v>171.36</v>
      </c>
      <c r="AA170" s="282"/>
      <c r="AH170" s="56">
        <v>25</v>
      </c>
      <c r="AI170" s="56">
        <v>2.04</v>
      </c>
      <c r="AJ170" s="56">
        <v>2.04</v>
      </c>
    </row>
    <row r="171" spans="1:36" s="268" customFormat="1" ht="13.5" customHeight="1">
      <c r="A171" s="317">
        <f>IF(G171=G172,G171,G172)</f>
        <v>41</v>
      </c>
      <c r="B171" s="199">
        <f t="shared" si="5"/>
        <v>25</v>
      </c>
      <c r="C171" s="256" t="s">
        <v>78</v>
      </c>
      <c r="D171" s="219">
        <v>25</v>
      </c>
      <c r="E171" s="211" t="s">
        <v>79</v>
      </c>
      <c r="F171" s="211" t="s">
        <v>80</v>
      </c>
      <c r="G171" s="212">
        <v>41</v>
      </c>
      <c r="H171" s="212">
        <v>93</v>
      </c>
      <c r="I171" s="213">
        <v>0.36</v>
      </c>
      <c r="J171" s="214" t="s">
        <v>403</v>
      </c>
      <c r="K171" s="215">
        <v>33</v>
      </c>
      <c r="L171" s="290">
        <f>(O171/P171)*100</f>
        <v>115.99999999999999</v>
      </c>
      <c r="M171" s="216">
        <v>1</v>
      </c>
      <c r="N171" s="214" t="s">
        <v>139</v>
      </c>
      <c r="O171" s="307">
        <v>29</v>
      </c>
      <c r="P171" s="217">
        <v>25</v>
      </c>
      <c r="Q171" s="218">
        <v>1</v>
      </c>
      <c r="R171" s="219"/>
      <c r="S171" s="238"/>
      <c r="T171" s="81">
        <v>1</v>
      </c>
      <c r="U171" s="278">
        <f>IF(D171=0,D172,D171)</f>
        <v>25</v>
      </c>
      <c r="V171" s="57">
        <v>0</v>
      </c>
      <c r="W171" s="279">
        <v>0</v>
      </c>
      <c r="X171" s="282">
        <v>4</v>
      </c>
      <c r="Y171" s="279" t="str">
        <f t="shared" si="6"/>
        <v>44193</v>
      </c>
      <c r="Z171" s="282">
        <v>48.300000000000004</v>
      </c>
      <c r="AA171" s="282"/>
      <c r="AH171" s="268">
        <v>25</v>
      </c>
      <c r="AI171" s="268">
        <v>0</v>
      </c>
      <c r="AJ171" s="268">
        <v>0</v>
      </c>
    </row>
    <row r="172" spans="1:36" s="56" customFormat="1" ht="13.5" customHeight="1">
      <c r="A172" s="317">
        <f>G172</f>
        <v>41</v>
      </c>
      <c r="B172" s="199">
        <f t="shared" si="5"/>
        <v>25</v>
      </c>
      <c r="C172" s="145" t="s">
        <v>78</v>
      </c>
      <c r="D172" s="115">
        <v>25</v>
      </c>
      <c r="E172" s="147" t="s">
        <v>79</v>
      </c>
      <c r="F172" s="147" t="s">
        <v>80</v>
      </c>
      <c r="G172" s="151">
        <v>41</v>
      </c>
      <c r="H172" s="151">
        <v>93</v>
      </c>
      <c r="I172" s="111">
        <v>0.36</v>
      </c>
      <c r="J172" s="112" t="s">
        <v>142</v>
      </c>
      <c r="K172" s="158">
        <v>33</v>
      </c>
      <c r="L172" s="295">
        <v>48</v>
      </c>
      <c r="M172" s="198">
        <v>1</v>
      </c>
      <c r="N172" s="147" t="s">
        <v>139</v>
      </c>
      <c r="O172" s="304">
        <f>(L172*P172)/100</f>
        <v>12</v>
      </c>
      <c r="P172" s="113">
        <v>25</v>
      </c>
      <c r="Q172" s="110">
        <v>1</v>
      </c>
      <c r="R172" s="115"/>
      <c r="S172" s="242"/>
      <c r="T172" s="81">
        <v>2</v>
      </c>
      <c r="U172" s="278">
        <f>IF(D171=0,D172,D171)</f>
        <v>25</v>
      </c>
      <c r="V172" s="57">
        <f>IF(I171=0,I172,I171)</f>
        <v>0.36</v>
      </c>
      <c r="W172" s="279">
        <f>IF(S171="取りやめ",0,V172)</f>
        <v>0.36</v>
      </c>
      <c r="X172" s="282">
        <v>4</v>
      </c>
      <c r="Y172" s="279" t="str">
        <f t="shared" si="6"/>
        <v>44193</v>
      </c>
      <c r="Z172" s="282">
        <v>48.300000000000004</v>
      </c>
      <c r="AA172" s="282"/>
      <c r="AB172" s="57"/>
      <c r="AC172" s="57"/>
      <c r="AD172" s="57"/>
      <c r="AE172" s="57"/>
      <c r="AF172" s="57"/>
      <c r="AG172" s="57"/>
      <c r="AH172" s="56">
        <v>25</v>
      </c>
      <c r="AI172" s="56">
        <v>0.36</v>
      </c>
      <c r="AJ172" s="56">
        <v>0.36</v>
      </c>
    </row>
    <row r="173" spans="1:36" s="269" customFormat="1" ht="13.5" customHeight="1">
      <c r="A173" s="317">
        <f>IF(G173=G174,G173,G174)</f>
        <v>42</v>
      </c>
      <c r="B173" s="199">
        <f t="shared" si="5"/>
        <v>25</v>
      </c>
      <c r="C173" s="256" t="s">
        <v>78</v>
      </c>
      <c r="D173" s="219">
        <v>25</v>
      </c>
      <c r="E173" s="211" t="s">
        <v>79</v>
      </c>
      <c r="F173" s="211" t="s">
        <v>80</v>
      </c>
      <c r="G173" s="212">
        <v>42</v>
      </c>
      <c r="H173" s="212">
        <v>141</v>
      </c>
      <c r="I173" s="213">
        <v>3.08</v>
      </c>
      <c r="J173" s="214" t="s">
        <v>406</v>
      </c>
      <c r="K173" s="215">
        <v>17</v>
      </c>
      <c r="L173" s="290">
        <f>(O173/P173)*100</f>
        <v>98.56</v>
      </c>
      <c r="M173" s="216">
        <v>1</v>
      </c>
      <c r="N173" s="214" t="s">
        <v>131</v>
      </c>
      <c r="O173" s="307">
        <f>8*I173</f>
        <v>24.64</v>
      </c>
      <c r="P173" s="217">
        <v>25</v>
      </c>
      <c r="Q173" s="218">
        <v>1</v>
      </c>
      <c r="R173" s="219"/>
      <c r="S173" s="232" t="s">
        <v>89</v>
      </c>
      <c r="T173" s="81">
        <v>1</v>
      </c>
      <c r="U173" s="278">
        <f>IF(D173=0,D174,D173)</f>
        <v>25</v>
      </c>
      <c r="V173" s="57">
        <v>0</v>
      </c>
      <c r="W173" s="279">
        <v>0</v>
      </c>
      <c r="X173" s="282">
        <v>4</v>
      </c>
      <c r="Y173" s="279" t="str">
        <f t="shared" si="6"/>
        <v>442141</v>
      </c>
      <c r="Z173" s="282">
        <v>455.84000000000003</v>
      </c>
      <c r="AA173" s="282"/>
      <c r="AH173" s="269">
        <v>25</v>
      </c>
      <c r="AI173" s="269">
        <v>0</v>
      </c>
      <c r="AJ173" s="269">
        <v>0</v>
      </c>
    </row>
    <row r="174" spans="1:36" s="56" customFormat="1" ht="13.5" customHeight="1">
      <c r="A174" s="317">
        <f>G174</f>
        <v>42</v>
      </c>
      <c r="B174" s="199">
        <f t="shared" si="5"/>
        <v>25</v>
      </c>
      <c r="C174" s="132" t="s">
        <v>78</v>
      </c>
      <c r="D174" s="125">
        <v>25</v>
      </c>
      <c r="E174" s="148" t="s">
        <v>79</v>
      </c>
      <c r="F174" s="148" t="s">
        <v>80</v>
      </c>
      <c r="G174" s="153">
        <v>42</v>
      </c>
      <c r="H174" s="153">
        <v>141</v>
      </c>
      <c r="I174" s="16">
        <v>3.08</v>
      </c>
      <c r="J174" s="122" t="s">
        <v>146</v>
      </c>
      <c r="K174" s="159">
        <v>17</v>
      </c>
      <c r="L174" s="289">
        <v>456</v>
      </c>
      <c r="M174" s="173">
        <v>1</v>
      </c>
      <c r="N174" s="122" t="s">
        <v>131</v>
      </c>
      <c r="O174" s="301">
        <f>(L174*P174)/100</f>
        <v>114</v>
      </c>
      <c r="P174" s="123">
        <v>25</v>
      </c>
      <c r="Q174" s="120">
        <v>1</v>
      </c>
      <c r="R174" s="125"/>
      <c r="S174" s="350" t="s">
        <v>89</v>
      </c>
      <c r="T174" s="81">
        <v>2</v>
      </c>
      <c r="U174" s="278">
        <f>IF(D173=0,D174,D173)</f>
        <v>25</v>
      </c>
      <c r="V174" s="57">
        <f>IF(I173=0,I174,I173)</f>
        <v>3.08</v>
      </c>
      <c r="W174" s="279">
        <f>IF(S173="取りやめ",0,V174)</f>
        <v>3.08</v>
      </c>
      <c r="X174" s="282">
        <v>4</v>
      </c>
      <c r="Y174" s="279" t="str">
        <f t="shared" si="6"/>
        <v>442141</v>
      </c>
      <c r="Z174" s="282">
        <v>455.84000000000003</v>
      </c>
      <c r="AA174" s="282"/>
      <c r="AH174" s="56">
        <v>25</v>
      </c>
      <c r="AI174" s="56">
        <v>3.08</v>
      </c>
      <c r="AJ174" s="56">
        <v>3.08</v>
      </c>
    </row>
    <row r="175" spans="1:36" s="269" customFormat="1" ht="13.5" customHeight="1">
      <c r="A175" s="317">
        <f>IF(G175=G176,G175,G176)</f>
        <v>42</v>
      </c>
      <c r="B175" s="199">
        <f t="shared" si="5"/>
        <v>25</v>
      </c>
      <c r="C175" s="256" t="s">
        <v>78</v>
      </c>
      <c r="D175" s="219">
        <v>25</v>
      </c>
      <c r="E175" s="211" t="s">
        <v>79</v>
      </c>
      <c r="F175" s="211" t="s">
        <v>80</v>
      </c>
      <c r="G175" s="212">
        <v>42</v>
      </c>
      <c r="H175" s="212">
        <v>145</v>
      </c>
      <c r="I175" s="213">
        <v>1.08</v>
      </c>
      <c r="J175" s="214" t="s">
        <v>406</v>
      </c>
      <c r="K175" s="215">
        <v>17</v>
      </c>
      <c r="L175" s="290">
        <f>(O175/P175)*100</f>
        <v>34.56</v>
      </c>
      <c r="M175" s="216">
        <v>1</v>
      </c>
      <c r="N175" s="214" t="s">
        <v>131</v>
      </c>
      <c r="O175" s="307">
        <f>8*I175</f>
        <v>8.64</v>
      </c>
      <c r="P175" s="217">
        <v>25</v>
      </c>
      <c r="Q175" s="218">
        <v>1</v>
      </c>
      <c r="R175" s="219"/>
      <c r="S175" s="232" t="s">
        <v>89</v>
      </c>
      <c r="T175" s="81">
        <v>1</v>
      </c>
      <c r="U175" s="278">
        <f>IF(D175=0,D176,D175)</f>
        <v>25</v>
      </c>
      <c r="V175" s="57">
        <v>0</v>
      </c>
      <c r="W175" s="279">
        <v>0</v>
      </c>
      <c r="X175" s="282">
        <v>4</v>
      </c>
      <c r="Y175" s="279" t="str">
        <f t="shared" si="6"/>
        <v>442145</v>
      </c>
      <c r="Z175" s="282">
        <v>159.84</v>
      </c>
      <c r="AA175" s="282"/>
      <c r="AB175" s="268"/>
      <c r="AC175" s="268"/>
      <c r="AD175" s="268"/>
      <c r="AE175" s="268"/>
      <c r="AF175" s="268"/>
      <c r="AG175" s="268"/>
      <c r="AH175" s="269">
        <v>25</v>
      </c>
      <c r="AI175" s="269">
        <v>0</v>
      </c>
      <c r="AJ175" s="269">
        <v>0</v>
      </c>
    </row>
    <row r="176" spans="1:36" s="56" customFormat="1" ht="13.5" customHeight="1">
      <c r="A176" s="317">
        <f>G176</f>
        <v>42</v>
      </c>
      <c r="B176" s="199">
        <f t="shared" si="5"/>
        <v>25</v>
      </c>
      <c r="C176" s="132" t="s">
        <v>78</v>
      </c>
      <c r="D176" s="125">
        <v>25</v>
      </c>
      <c r="E176" s="148" t="s">
        <v>79</v>
      </c>
      <c r="F176" s="148" t="s">
        <v>80</v>
      </c>
      <c r="G176" s="153">
        <v>42</v>
      </c>
      <c r="H176" s="153">
        <v>145</v>
      </c>
      <c r="I176" s="16">
        <v>1.08</v>
      </c>
      <c r="J176" s="122" t="s">
        <v>146</v>
      </c>
      <c r="K176" s="159">
        <v>17</v>
      </c>
      <c r="L176" s="289">
        <v>160</v>
      </c>
      <c r="M176" s="173">
        <v>32</v>
      </c>
      <c r="N176" s="122" t="s">
        <v>131</v>
      </c>
      <c r="O176" s="301">
        <f>(L176*P176)/100</f>
        <v>40</v>
      </c>
      <c r="P176" s="123">
        <v>25</v>
      </c>
      <c r="Q176" s="120">
        <v>1</v>
      </c>
      <c r="R176" s="125"/>
      <c r="S176" s="350" t="s">
        <v>89</v>
      </c>
      <c r="T176" s="81">
        <v>2</v>
      </c>
      <c r="U176" s="278">
        <f>IF(D175=0,D176,D175)</f>
        <v>25</v>
      </c>
      <c r="V176" s="57">
        <f>IF(I175=0,I176,I175)</f>
        <v>1.08</v>
      </c>
      <c r="W176" s="279">
        <f>IF(S175="取りやめ",0,V176)</f>
        <v>1.08</v>
      </c>
      <c r="X176" s="282">
        <v>4</v>
      </c>
      <c r="Y176" s="279" t="str">
        <f t="shared" si="6"/>
        <v>442145</v>
      </c>
      <c r="Z176" s="282">
        <v>159.84</v>
      </c>
      <c r="AA176" s="282"/>
      <c r="AB176" s="57"/>
      <c r="AC176" s="57"/>
      <c r="AD176" s="57"/>
      <c r="AE176" s="57"/>
      <c r="AF176" s="57"/>
      <c r="AG176" s="57"/>
      <c r="AH176" s="56">
        <v>25</v>
      </c>
      <c r="AI176" s="56">
        <v>1.08</v>
      </c>
      <c r="AJ176" s="56">
        <v>1.08</v>
      </c>
    </row>
    <row r="177" spans="1:36" s="268" customFormat="1" ht="13.5" customHeight="1">
      <c r="A177" s="317">
        <f>IF(G177=G178,G177,G178)</f>
        <v>46</v>
      </c>
      <c r="B177" s="199">
        <f t="shared" si="5"/>
        <v>25</v>
      </c>
      <c r="C177" s="256" t="s">
        <v>78</v>
      </c>
      <c r="D177" s="219">
        <v>25</v>
      </c>
      <c r="E177" s="211" t="s">
        <v>79</v>
      </c>
      <c r="F177" s="211" t="s">
        <v>80</v>
      </c>
      <c r="G177" s="212">
        <v>46</v>
      </c>
      <c r="H177" s="212">
        <v>5</v>
      </c>
      <c r="I177" s="213">
        <v>3.6</v>
      </c>
      <c r="J177" s="214" t="s">
        <v>141</v>
      </c>
      <c r="K177" s="215">
        <v>37</v>
      </c>
      <c r="L177" s="290">
        <v>386</v>
      </c>
      <c r="M177" s="216">
        <v>1</v>
      </c>
      <c r="N177" s="214" t="s">
        <v>131</v>
      </c>
      <c r="O177" s="307">
        <v>96.5</v>
      </c>
      <c r="P177" s="217">
        <v>25</v>
      </c>
      <c r="Q177" s="218">
        <v>1</v>
      </c>
      <c r="R177" s="219"/>
      <c r="S177" s="238" t="s">
        <v>89</v>
      </c>
      <c r="T177" s="81">
        <v>1</v>
      </c>
      <c r="U177" s="278">
        <f>IF(D177=0,D178,D177)</f>
        <v>25</v>
      </c>
      <c r="V177" s="57">
        <v>0</v>
      </c>
      <c r="W177" s="279">
        <v>0</v>
      </c>
      <c r="X177" s="282">
        <v>4</v>
      </c>
      <c r="Y177" s="279" t="str">
        <f t="shared" si="6"/>
        <v>4465</v>
      </c>
      <c r="Z177" s="282" t="e">
        <v>#N/A</v>
      </c>
      <c r="AA177" s="282"/>
      <c r="AB177" s="269"/>
      <c r="AC177" s="269"/>
      <c r="AD177" s="269"/>
      <c r="AE177" s="269"/>
      <c r="AF177" s="269"/>
      <c r="AG177" s="269"/>
      <c r="AH177" s="268">
        <v>25</v>
      </c>
      <c r="AI177" s="268">
        <v>0</v>
      </c>
      <c r="AJ177" s="268">
        <v>0</v>
      </c>
    </row>
    <row r="178" spans="1:36" s="57" customFormat="1" ht="13.5" customHeight="1">
      <c r="A178" s="317">
        <f>G178</f>
        <v>46</v>
      </c>
      <c r="B178" s="199">
        <f t="shared" si="5"/>
        <v>25</v>
      </c>
      <c r="C178" s="132" t="s">
        <v>78</v>
      </c>
      <c r="D178" s="125">
        <v>25</v>
      </c>
      <c r="E178" s="148" t="s">
        <v>79</v>
      </c>
      <c r="F178" s="148" t="s">
        <v>80</v>
      </c>
      <c r="G178" s="153">
        <v>46</v>
      </c>
      <c r="H178" s="153">
        <v>5</v>
      </c>
      <c r="I178" s="16">
        <v>3.6</v>
      </c>
      <c r="J178" s="122" t="s">
        <v>141</v>
      </c>
      <c r="K178" s="159">
        <v>37</v>
      </c>
      <c r="L178" s="289">
        <v>386</v>
      </c>
      <c r="M178" s="173">
        <v>1</v>
      </c>
      <c r="N178" s="122" t="s">
        <v>131</v>
      </c>
      <c r="O178" s="301">
        <f>(L178*P178)/100</f>
        <v>96.5</v>
      </c>
      <c r="P178" s="123">
        <v>25</v>
      </c>
      <c r="Q178" s="120">
        <v>1</v>
      </c>
      <c r="R178" s="125"/>
      <c r="S178" s="237" t="s">
        <v>89</v>
      </c>
      <c r="T178" s="81">
        <v>2</v>
      </c>
      <c r="U178" s="278">
        <f>IF(D177=0,D178,D177)</f>
        <v>25</v>
      </c>
      <c r="V178" s="57">
        <f>IF(I177=0,I178,I177)</f>
        <v>3.6</v>
      </c>
      <c r="W178" s="279">
        <f>IF(S177="取りやめ",0,V178)</f>
        <v>3.6</v>
      </c>
      <c r="X178" s="282">
        <v>4</v>
      </c>
      <c r="Y178" s="279" t="str">
        <f t="shared" si="6"/>
        <v>4465</v>
      </c>
      <c r="Z178" s="282">
        <v>386.24</v>
      </c>
      <c r="AA178" s="282"/>
      <c r="AB178" s="56"/>
      <c r="AC178" s="56"/>
      <c r="AD178" s="56"/>
      <c r="AE178" s="56"/>
      <c r="AF178" s="56"/>
      <c r="AG178" s="56"/>
      <c r="AH178" s="57">
        <v>25</v>
      </c>
      <c r="AI178" s="57">
        <v>3.6</v>
      </c>
      <c r="AJ178" s="57">
        <v>3.6</v>
      </c>
    </row>
    <row r="179" spans="1:36" s="269" customFormat="1" ht="13.5" customHeight="1">
      <c r="A179" s="317">
        <f>IF(G179=G180,G179,G180)</f>
        <v>46</v>
      </c>
      <c r="B179" s="199">
        <f t="shared" si="5"/>
        <v>25</v>
      </c>
      <c r="C179" s="256" t="s">
        <v>78</v>
      </c>
      <c r="D179" s="219">
        <v>25</v>
      </c>
      <c r="E179" s="211" t="s">
        <v>79</v>
      </c>
      <c r="F179" s="211" t="s">
        <v>80</v>
      </c>
      <c r="G179" s="212">
        <v>46</v>
      </c>
      <c r="H179" s="212">
        <v>41</v>
      </c>
      <c r="I179" s="213">
        <v>1.32</v>
      </c>
      <c r="J179" s="214" t="s">
        <v>403</v>
      </c>
      <c r="K179" s="215">
        <v>34</v>
      </c>
      <c r="L179" s="290">
        <f>(O179/P179)*100</f>
        <v>240</v>
      </c>
      <c r="M179" s="216">
        <v>1</v>
      </c>
      <c r="N179" s="214" t="s">
        <v>139</v>
      </c>
      <c r="O179" s="307">
        <v>60</v>
      </c>
      <c r="P179" s="217">
        <v>25</v>
      </c>
      <c r="Q179" s="218">
        <v>1</v>
      </c>
      <c r="R179" s="219"/>
      <c r="S179" s="238" t="s">
        <v>432</v>
      </c>
      <c r="T179" s="81">
        <v>1</v>
      </c>
      <c r="U179" s="278">
        <f>IF(D179=0,D180,D179)</f>
        <v>25</v>
      </c>
      <c r="V179" s="57">
        <v>0</v>
      </c>
      <c r="W179" s="279">
        <v>0</v>
      </c>
      <c r="X179" s="282">
        <v>4</v>
      </c>
      <c r="Y179" s="279" t="str">
        <f t="shared" si="6"/>
        <v>44641</v>
      </c>
      <c r="Z179" s="282">
        <v>287.76</v>
      </c>
      <c r="AA179" s="282"/>
      <c r="AB179" s="268"/>
      <c r="AC179" s="268"/>
      <c r="AD179" s="268"/>
      <c r="AE179" s="268"/>
      <c r="AF179" s="268"/>
      <c r="AG179" s="268"/>
      <c r="AH179" s="269">
        <v>25</v>
      </c>
      <c r="AI179" s="269">
        <v>0</v>
      </c>
      <c r="AJ179" s="269">
        <v>0</v>
      </c>
    </row>
    <row r="180" spans="1:36" s="56" customFormat="1" ht="13.5" customHeight="1">
      <c r="A180" s="317">
        <f>G180</f>
        <v>46</v>
      </c>
      <c r="B180" s="199">
        <f t="shared" si="5"/>
        <v>25</v>
      </c>
      <c r="C180" s="132" t="s">
        <v>78</v>
      </c>
      <c r="D180" s="125">
        <v>25</v>
      </c>
      <c r="E180" s="148" t="s">
        <v>79</v>
      </c>
      <c r="F180" s="148" t="s">
        <v>80</v>
      </c>
      <c r="G180" s="153">
        <v>46</v>
      </c>
      <c r="H180" s="153">
        <v>41</v>
      </c>
      <c r="I180" s="16">
        <v>1.32</v>
      </c>
      <c r="J180" s="122" t="s">
        <v>137</v>
      </c>
      <c r="K180" s="159">
        <v>34</v>
      </c>
      <c r="L180" s="289">
        <v>288</v>
      </c>
      <c r="M180" s="173">
        <v>1</v>
      </c>
      <c r="N180" s="148" t="s">
        <v>139</v>
      </c>
      <c r="O180" s="301">
        <f>(L180*P180)/100</f>
        <v>72</v>
      </c>
      <c r="P180" s="123">
        <v>25</v>
      </c>
      <c r="Q180" s="120">
        <v>1</v>
      </c>
      <c r="R180" s="125"/>
      <c r="S180" s="237" t="s">
        <v>432</v>
      </c>
      <c r="T180" s="81">
        <v>2</v>
      </c>
      <c r="U180" s="278">
        <f>IF(D179=0,D180,D179)</f>
        <v>25</v>
      </c>
      <c r="V180" s="57">
        <f>IF(I179=0,I180,I179)</f>
        <v>1.32</v>
      </c>
      <c r="W180" s="279">
        <f>IF(S179="取りやめ",0,V180)</f>
        <v>1.32</v>
      </c>
      <c r="X180" s="282">
        <v>4</v>
      </c>
      <c r="Y180" s="279" t="str">
        <f t="shared" si="6"/>
        <v>44641</v>
      </c>
      <c r="Z180" s="282">
        <v>287.76</v>
      </c>
      <c r="AA180" s="282"/>
      <c r="AB180" s="57">
        <v>3</v>
      </c>
      <c r="AC180" s="57">
        <v>23</v>
      </c>
      <c r="AD180" s="57"/>
      <c r="AE180" s="57"/>
      <c r="AF180" s="57"/>
      <c r="AG180" s="57">
        <v>2014</v>
      </c>
      <c r="AH180" s="56">
        <v>25</v>
      </c>
      <c r="AI180" s="56">
        <v>1.32</v>
      </c>
      <c r="AJ180" s="56">
        <v>1.32</v>
      </c>
    </row>
    <row r="181" spans="1:36" s="269" customFormat="1" ht="13.5" customHeight="1">
      <c r="A181" s="317">
        <f>IF(G181=G182,G181,G182)</f>
        <v>46</v>
      </c>
      <c r="B181" s="199">
        <f t="shared" si="5"/>
        <v>25</v>
      </c>
      <c r="C181" s="256" t="s">
        <v>78</v>
      </c>
      <c r="D181" s="219">
        <v>25</v>
      </c>
      <c r="E181" s="211" t="s">
        <v>79</v>
      </c>
      <c r="F181" s="211" t="s">
        <v>80</v>
      </c>
      <c r="G181" s="212">
        <v>46</v>
      </c>
      <c r="H181" s="212">
        <v>43</v>
      </c>
      <c r="I181" s="213">
        <v>0.72</v>
      </c>
      <c r="J181" s="214" t="s">
        <v>403</v>
      </c>
      <c r="K181" s="215">
        <v>34</v>
      </c>
      <c r="L181" s="290">
        <f>(O181/P181)*100</f>
        <v>132</v>
      </c>
      <c r="M181" s="216">
        <v>1</v>
      </c>
      <c r="N181" s="211" t="s">
        <v>139</v>
      </c>
      <c r="O181" s="307">
        <v>33</v>
      </c>
      <c r="P181" s="217">
        <v>25</v>
      </c>
      <c r="Q181" s="218">
        <v>1</v>
      </c>
      <c r="R181" s="219"/>
      <c r="S181" s="238" t="s">
        <v>432</v>
      </c>
      <c r="T181" s="81">
        <v>1</v>
      </c>
      <c r="U181" s="278">
        <f>IF(D181=0,D182,D181)</f>
        <v>25</v>
      </c>
      <c r="V181" s="57">
        <v>0</v>
      </c>
      <c r="W181" s="279">
        <v>0</v>
      </c>
      <c r="X181" s="282">
        <v>4</v>
      </c>
      <c r="Y181" s="279" t="str">
        <f t="shared" si="6"/>
        <v>44643</v>
      </c>
      <c r="Z181" s="282">
        <v>156.96</v>
      </c>
      <c r="AA181" s="282"/>
      <c r="AB181" s="268"/>
      <c r="AC181" s="268"/>
      <c r="AD181" s="268"/>
      <c r="AE181" s="268"/>
      <c r="AF181" s="268"/>
      <c r="AG181" s="268"/>
      <c r="AH181" s="269">
        <v>25</v>
      </c>
      <c r="AI181" s="269">
        <v>0</v>
      </c>
      <c r="AJ181" s="269">
        <v>0</v>
      </c>
    </row>
    <row r="182" spans="1:36" s="56" customFormat="1" ht="13.5" customHeight="1">
      <c r="A182" s="317">
        <f>G182</f>
        <v>46</v>
      </c>
      <c r="B182" s="199">
        <f t="shared" si="5"/>
        <v>25</v>
      </c>
      <c r="C182" s="132" t="s">
        <v>78</v>
      </c>
      <c r="D182" s="125">
        <v>25</v>
      </c>
      <c r="E182" s="148" t="s">
        <v>79</v>
      </c>
      <c r="F182" s="148" t="s">
        <v>80</v>
      </c>
      <c r="G182" s="153">
        <v>46</v>
      </c>
      <c r="H182" s="153">
        <v>43</v>
      </c>
      <c r="I182" s="16">
        <v>0.72</v>
      </c>
      <c r="J182" s="122" t="s">
        <v>137</v>
      </c>
      <c r="K182" s="159">
        <v>34</v>
      </c>
      <c r="L182" s="289">
        <v>157</v>
      </c>
      <c r="M182" s="173">
        <v>1</v>
      </c>
      <c r="N182" s="148" t="s">
        <v>139</v>
      </c>
      <c r="O182" s="301">
        <f>(L182*P182)/100</f>
        <v>39.25</v>
      </c>
      <c r="P182" s="123">
        <v>25</v>
      </c>
      <c r="Q182" s="120">
        <v>1</v>
      </c>
      <c r="R182" s="125"/>
      <c r="S182" s="242" t="s">
        <v>432</v>
      </c>
      <c r="T182" s="81">
        <v>2</v>
      </c>
      <c r="U182" s="278">
        <f>IF(D181=0,D182,D181)</f>
        <v>25</v>
      </c>
      <c r="V182" s="57">
        <f>IF(I181=0,I182,I181)</f>
        <v>0.72</v>
      </c>
      <c r="W182" s="279">
        <f>IF(S181="取りやめ",0,V182)</f>
        <v>0.72</v>
      </c>
      <c r="X182" s="282">
        <v>4</v>
      </c>
      <c r="Y182" s="279" t="str">
        <f t="shared" si="6"/>
        <v>44643</v>
      </c>
      <c r="Z182" s="282">
        <v>156.96</v>
      </c>
      <c r="AA182" s="282"/>
      <c r="AB182" s="56">
        <v>3</v>
      </c>
      <c r="AC182" s="56">
        <v>23</v>
      </c>
      <c r="AG182" s="56">
        <v>2014</v>
      </c>
      <c r="AH182" s="56">
        <v>25</v>
      </c>
      <c r="AI182" s="56">
        <v>0.72</v>
      </c>
      <c r="AJ182" s="56">
        <v>0.72</v>
      </c>
    </row>
    <row r="183" spans="1:36" s="269" customFormat="1" ht="13.5" customHeight="1">
      <c r="A183" s="317">
        <f>IF(G183=G184,G183,G184)</f>
        <v>46</v>
      </c>
      <c r="B183" s="199">
        <f t="shared" si="5"/>
        <v>25</v>
      </c>
      <c r="C183" s="256" t="s">
        <v>78</v>
      </c>
      <c r="D183" s="219">
        <v>25</v>
      </c>
      <c r="E183" s="211" t="s">
        <v>79</v>
      </c>
      <c r="F183" s="211" t="s">
        <v>80</v>
      </c>
      <c r="G183" s="212">
        <v>46</v>
      </c>
      <c r="H183" s="212">
        <v>113</v>
      </c>
      <c r="I183" s="213">
        <v>5.08</v>
      </c>
      <c r="J183" s="214" t="s">
        <v>141</v>
      </c>
      <c r="K183" s="215">
        <v>36</v>
      </c>
      <c r="L183" s="290">
        <f>(O183/P183)*100</f>
        <v>162.56</v>
      </c>
      <c r="M183" s="216">
        <v>1</v>
      </c>
      <c r="N183" s="214" t="s">
        <v>131</v>
      </c>
      <c r="O183" s="307">
        <f>8*I183</f>
        <v>40.64</v>
      </c>
      <c r="P183" s="217">
        <v>25</v>
      </c>
      <c r="Q183" s="218">
        <v>1</v>
      </c>
      <c r="R183" s="219"/>
      <c r="S183" s="232" t="s">
        <v>89</v>
      </c>
      <c r="T183" s="81">
        <v>1</v>
      </c>
      <c r="U183" s="278">
        <f>IF(D183=0,D184,D183)</f>
        <v>25</v>
      </c>
      <c r="V183" s="57">
        <v>0</v>
      </c>
      <c r="W183" s="279">
        <v>0</v>
      </c>
      <c r="X183" s="282">
        <v>4</v>
      </c>
      <c r="Y183" s="279" t="str">
        <f t="shared" si="6"/>
        <v>446113</v>
      </c>
      <c r="Z183" s="282">
        <v>330.2</v>
      </c>
      <c r="AA183" s="282"/>
      <c r="AH183" s="269">
        <v>25</v>
      </c>
      <c r="AI183" s="269">
        <v>0</v>
      </c>
      <c r="AJ183" s="269">
        <v>0</v>
      </c>
    </row>
    <row r="184" spans="1:36" s="56" customFormat="1" ht="13.5" customHeight="1">
      <c r="A184" s="317">
        <f>G184</f>
        <v>46</v>
      </c>
      <c r="B184" s="199">
        <f t="shared" si="5"/>
        <v>25</v>
      </c>
      <c r="C184" s="132" t="s">
        <v>78</v>
      </c>
      <c r="D184" s="125">
        <v>25</v>
      </c>
      <c r="E184" s="148" t="s">
        <v>79</v>
      </c>
      <c r="F184" s="148" t="s">
        <v>80</v>
      </c>
      <c r="G184" s="153">
        <v>46</v>
      </c>
      <c r="H184" s="153">
        <v>113</v>
      </c>
      <c r="I184" s="16">
        <v>5.08</v>
      </c>
      <c r="J184" s="122" t="s">
        <v>141</v>
      </c>
      <c r="K184" s="159">
        <v>36</v>
      </c>
      <c r="L184" s="289">
        <v>330</v>
      </c>
      <c r="M184" s="173">
        <v>1</v>
      </c>
      <c r="N184" s="122" t="s">
        <v>131</v>
      </c>
      <c r="O184" s="301">
        <f>(L184*P184)/100</f>
        <v>82.5</v>
      </c>
      <c r="P184" s="123">
        <v>25</v>
      </c>
      <c r="Q184" s="120">
        <v>1</v>
      </c>
      <c r="R184" s="125"/>
      <c r="S184" s="350" t="s">
        <v>89</v>
      </c>
      <c r="T184" s="81">
        <v>2</v>
      </c>
      <c r="U184" s="278">
        <f>IF(D183=0,D184,D183)</f>
        <v>25</v>
      </c>
      <c r="V184" s="57">
        <f>IF(I183=0,I184,I183)</f>
        <v>5.08</v>
      </c>
      <c r="W184" s="279">
        <f>IF(S183="取りやめ",0,V184)</f>
        <v>5.08</v>
      </c>
      <c r="X184" s="282">
        <v>4</v>
      </c>
      <c r="Y184" s="279" t="str">
        <f t="shared" si="6"/>
        <v>446113</v>
      </c>
      <c r="Z184" s="282">
        <v>330.2</v>
      </c>
      <c r="AA184" s="282"/>
      <c r="AB184" s="57"/>
      <c r="AC184" s="57"/>
      <c r="AD184" s="57"/>
      <c r="AE184" s="57"/>
      <c r="AF184" s="57"/>
      <c r="AG184" s="57"/>
      <c r="AH184" s="56">
        <v>25</v>
      </c>
      <c r="AI184" s="56">
        <v>5.08</v>
      </c>
      <c r="AJ184" s="56">
        <v>5.08</v>
      </c>
    </row>
    <row r="185" spans="1:36" s="269" customFormat="1" ht="13.5" customHeight="1">
      <c r="A185" s="317">
        <f>IF(G185=G186,G185,G186)</f>
        <v>46</v>
      </c>
      <c r="B185" s="199">
        <f t="shared" si="5"/>
        <v>25</v>
      </c>
      <c r="C185" s="256" t="s">
        <v>78</v>
      </c>
      <c r="D185" s="219">
        <v>25</v>
      </c>
      <c r="E185" s="211" t="s">
        <v>79</v>
      </c>
      <c r="F185" s="211" t="s">
        <v>80</v>
      </c>
      <c r="G185" s="212">
        <v>46</v>
      </c>
      <c r="H185" s="212">
        <v>118</v>
      </c>
      <c r="I185" s="213">
        <v>2.72</v>
      </c>
      <c r="J185" s="214" t="s">
        <v>403</v>
      </c>
      <c r="K185" s="215">
        <v>35</v>
      </c>
      <c r="L185" s="290">
        <f>(O185/P185)*100</f>
        <v>500</v>
      </c>
      <c r="M185" s="216">
        <v>1</v>
      </c>
      <c r="N185" s="214" t="s">
        <v>139</v>
      </c>
      <c r="O185" s="307">
        <v>125</v>
      </c>
      <c r="P185" s="217">
        <v>25</v>
      </c>
      <c r="Q185" s="218">
        <v>1</v>
      </c>
      <c r="R185" s="219"/>
      <c r="S185" s="238" t="s">
        <v>432</v>
      </c>
      <c r="T185" s="81">
        <v>1</v>
      </c>
      <c r="U185" s="278">
        <f>IF(D185=0,D186,D185)</f>
        <v>25</v>
      </c>
      <c r="V185" s="57">
        <v>0</v>
      </c>
      <c r="W185" s="279">
        <v>0</v>
      </c>
      <c r="X185" s="282">
        <v>4</v>
      </c>
      <c r="Y185" s="279" t="str">
        <f t="shared" si="6"/>
        <v>446118</v>
      </c>
      <c r="Z185" s="282">
        <v>614.72</v>
      </c>
      <c r="AA185" s="282"/>
      <c r="AB185" s="268"/>
      <c r="AC185" s="268"/>
      <c r="AD185" s="268"/>
      <c r="AE185" s="268"/>
      <c r="AF185" s="268"/>
      <c r="AG185" s="268"/>
      <c r="AH185" s="269">
        <v>25</v>
      </c>
      <c r="AI185" s="269">
        <v>0</v>
      </c>
      <c r="AJ185" s="269">
        <v>0</v>
      </c>
    </row>
    <row r="186" spans="1:36" s="56" customFormat="1" ht="13.5" customHeight="1">
      <c r="A186" s="317">
        <f>G186</f>
        <v>46</v>
      </c>
      <c r="B186" s="199">
        <f t="shared" si="5"/>
        <v>25</v>
      </c>
      <c r="C186" s="132" t="s">
        <v>78</v>
      </c>
      <c r="D186" s="125">
        <v>25</v>
      </c>
      <c r="E186" s="148" t="s">
        <v>79</v>
      </c>
      <c r="F186" s="148" t="s">
        <v>80</v>
      </c>
      <c r="G186" s="153">
        <v>46</v>
      </c>
      <c r="H186" s="153">
        <v>118</v>
      </c>
      <c r="I186" s="16">
        <v>2.72</v>
      </c>
      <c r="J186" s="122" t="s">
        <v>130</v>
      </c>
      <c r="K186" s="159">
        <v>35</v>
      </c>
      <c r="L186" s="289">
        <v>615</v>
      </c>
      <c r="M186" s="173">
        <v>1</v>
      </c>
      <c r="N186" s="148" t="s">
        <v>139</v>
      </c>
      <c r="O186" s="301">
        <f>(L186*P186)/100</f>
        <v>153.75</v>
      </c>
      <c r="P186" s="123">
        <v>25</v>
      </c>
      <c r="Q186" s="120">
        <v>1</v>
      </c>
      <c r="R186" s="125"/>
      <c r="S186" s="237" t="s">
        <v>432</v>
      </c>
      <c r="T186" s="81">
        <v>2</v>
      </c>
      <c r="U186" s="278">
        <f>IF(D185=0,D186,D185)</f>
        <v>25</v>
      </c>
      <c r="V186" s="57">
        <f>IF(I185=0,I186,I185)</f>
        <v>2.72</v>
      </c>
      <c r="W186" s="279">
        <f>IF(S185="取りやめ",0,V186)</f>
        <v>2.72</v>
      </c>
      <c r="X186" s="282">
        <v>4</v>
      </c>
      <c r="Y186" s="279" t="str">
        <f t="shared" si="6"/>
        <v>446118</v>
      </c>
      <c r="Z186" s="282">
        <v>614.72</v>
      </c>
      <c r="AA186" s="282"/>
      <c r="AB186" s="56">
        <v>3</v>
      </c>
      <c r="AC186" s="56">
        <v>23</v>
      </c>
      <c r="AG186" s="56">
        <v>2014</v>
      </c>
      <c r="AH186" s="56">
        <v>25</v>
      </c>
      <c r="AI186" s="56">
        <v>2.72</v>
      </c>
      <c r="AJ186" s="56">
        <v>2.72</v>
      </c>
    </row>
    <row r="187" spans="1:36" s="268" customFormat="1" ht="13.5" customHeight="1">
      <c r="A187" s="317">
        <f>IF(G187=G188,G187,G188)</f>
        <v>46</v>
      </c>
      <c r="B187" s="199">
        <f t="shared" si="5"/>
        <v>25</v>
      </c>
      <c r="C187" s="256" t="s">
        <v>78</v>
      </c>
      <c r="D187" s="219">
        <v>25</v>
      </c>
      <c r="E187" s="211" t="s">
        <v>79</v>
      </c>
      <c r="F187" s="211" t="s">
        <v>80</v>
      </c>
      <c r="G187" s="212">
        <v>46</v>
      </c>
      <c r="H187" s="212">
        <v>121</v>
      </c>
      <c r="I187" s="213">
        <v>0.24</v>
      </c>
      <c r="J187" s="214" t="s">
        <v>403</v>
      </c>
      <c r="K187" s="215">
        <v>33</v>
      </c>
      <c r="L187" s="290">
        <v>50</v>
      </c>
      <c r="M187" s="216">
        <v>1</v>
      </c>
      <c r="N187" s="214" t="s">
        <v>139</v>
      </c>
      <c r="O187" s="307">
        <v>11</v>
      </c>
      <c r="P187" s="217">
        <v>25</v>
      </c>
      <c r="Q187" s="218">
        <v>1</v>
      </c>
      <c r="R187" s="219"/>
      <c r="S187" s="238" t="s">
        <v>432</v>
      </c>
      <c r="T187" s="81">
        <v>1</v>
      </c>
      <c r="U187" s="278">
        <f>IF(D187=0,D188,D187)</f>
        <v>25</v>
      </c>
      <c r="V187" s="57">
        <v>0</v>
      </c>
      <c r="W187" s="279">
        <v>0</v>
      </c>
      <c r="X187" s="282">
        <v>4</v>
      </c>
      <c r="Y187" s="279" t="str">
        <f t="shared" si="6"/>
        <v>446121</v>
      </c>
      <c r="Z187" s="282">
        <v>50.4</v>
      </c>
      <c r="AA187" s="282"/>
      <c r="AH187" s="268">
        <v>25</v>
      </c>
      <c r="AI187" s="268">
        <v>0</v>
      </c>
      <c r="AJ187" s="268">
        <v>0</v>
      </c>
    </row>
    <row r="188" spans="1:36" s="57" customFormat="1" ht="13.5" customHeight="1">
      <c r="A188" s="317">
        <f>G188</f>
        <v>46</v>
      </c>
      <c r="B188" s="199">
        <f t="shared" si="5"/>
        <v>25</v>
      </c>
      <c r="C188" s="132" t="s">
        <v>78</v>
      </c>
      <c r="D188" s="125">
        <v>25</v>
      </c>
      <c r="E188" s="148" t="s">
        <v>79</v>
      </c>
      <c r="F188" s="148" t="s">
        <v>80</v>
      </c>
      <c r="G188" s="153">
        <v>46</v>
      </c>
      <c r="H188" s="153">
        <v>121</v>
      </c>
      <c r="I188" s="16">
        <v>0.24</v>
      </c>
      <c r="J188" s="122" t="s">
        <v>137</v>
      </c>
      <c r="K188" s="159">
        <v>33</v>
      </c>
      <c r="L188" s="289">
        <v>50</v>
      </c>
      <c r="M188" s="173">
        <v>1</v>
      </c>
      <c r="N188" s="148" t="s">
        <v>139</v>
      </c>
      <c r="O188" s="301">
        <f>(L188*P188)/100</f>
        <v>12.5</v>
      </c>
      <c r="P188" s="123">
        <v>25</v>
      </c>
      <c r="Q188" s="120">
        <v>1</v>
      </c>
      <c r="R188" s="125"/>
      <c r="S188" s="237" t="s">
        <v>432</v>
      </c>
      <c r="T188" s="81">
        <v>2</v>
      </c>
      <c r="U188" s="278">
        <f>IF(D187=0,D188,D187)</f>
        <v>25</v>
      </c>
      <c r="V188" s="57">
        <f>IF(I187=0,I188,I187)</f>
        <v>0.24</v>
      </c>
      <c r="W188" s="279">
        <f>IF(S187="取りやめ",0,V188)</f>
        <v>0.24</v>
      </c>
      <c r="X188" s="282">
        <v>4</v>
      </c>
      <c r="Y188" s="279" t="str">
        <f t="shared" si="6"/>
        <v>446121</v>
      </c>
      <c r="Z188" s="282">
        <v>50.4</v>
      </c>
      <c r="AA188" s="282"/>
      <c r="AB188" s="56">
        <v>3</v>
      </c>
      <c r="AC188" s="56">
        <v>23</v>
      </c>
      <c r="AD188" s="56"/>
      <c r="AE188" s="56"/>
      <c r="AF188" s="56"/>
      <c r="AG188" s="56">
        <v>2014</v>
      </c>
      <c r="AH188" s="57">
        <v>25</v>
      </c>
      <c r="AI188" s="57">
        <v>0.24</v>
      </c>
      <c r="AJ188" s="57">
        <v>0.24</v>
      </c>
    </row>
    <row r="189" spans="1:36" s="270" customFormat="1" ht="13.5" customHeight="1">
      <c r="A189" s="317">
        <f>IF(G189=G190,G189,G190)</f>
        <v>47</v>
      </c>
      <c r="B189" s="199">
        <f t="shared" si="5"/>
        <v>25</v>
      </c>
      <c r="C189" s="256" t="s">
        <v>78</v>
      </c>
      <c r="D189" s="219">
        <v>25</v>
      </c>
      <c r="E189" s="211" t="s">
        <v>79</v>
      </c>
      <c r="F189" s="211" t="s">
        <v>80</v>
      </c>
      <c r="G189" s="212">
        <v>47</v>
      </c>
      <c r="H189" s="212">
        <v>28</v>
      </c>
      <c r="I189" s="213">
        <v>1.72</v>
      </c>
      <c r="J189" s="214" t="s">
        <v>406</v>
      </c>
      <c r="K189" s="215">
        <v>21</v>
      </c>
      <c r="L189" s="290">
        <f>(O189/P189)*100</f>
        <v>55.04</v>
      </c>
      <c r="M189" s="216">
        <v>1</v>
      </c>
      <c r="N189" s="214" t="s">
        <v>131</v>
      </c>
      <c r="O189" s="307">
        <f>8*I189</f>
        <v>13.76</v>
      </c>
      <c r="P189" s="217">
        <v>25</v>
      </c>
      <c r="Q189" s="218">
        <v>1</v>
      </c>
      <c r="R189" s="219"/>
      <c r="S189" s="232" t="s">
        <v>89</v>
      </c>
      <c r="T189" s="81">
        <v>1</v>
      </c>
      <c r="U189" s="278">
        <f>IF(D189=0,D190,D189)</f>
        <v>25</v>
      </c>
      <c r="V189" s="57">
        <v>0</v>
      </c>
      <c r="W189" s="279">
        <v>0</v>
      </c>
      <c r="X189" s="282">
        <v>4</v>
      </c>
      <c r="Y189" s="279" t="str">
        <f t="shared" si="6"/>
        <v>44728</v>
      </c>
      <c r="Z189" s="282">
        <v>306.15999999999997</v>
      </c>
      <c r="AA189" s="282"/>
      <c r="AB189" s="268"/>
      <c r="AC189" s="268"/>
      <c r="AD189" s="268"/>
      <c r="AE189" s="268"/>
      <c r="AF189" s="268"/>
      <c r="AG189" s="268"/>
      <c r="AH189" s="270">
        <v>25</v>
      </c>
      <c r="AI189" s="270">
        <v>0</v>
      </c>
      <c r="AJ189" s="270">
        <v>0</v>
      </c>
    </row>
    <row r="190" spans="1:36" s="57" customFormat="1" ht="13.5" customHeight="1">
      <c r="A190" s="317">
        <f>G190</f>
        <v>47</v>
      </c>
      <c r="B190" s="199">
        <f t="shared" si="5"/>
        <v>25</v>
      </c>
      <c r="C190" s="132" t="s">
        <v>78</v>
      </c>
      <c r="D190" s="125">
        <v>25</v>
      </c>
      <c r="E190" s="148" t="s">
        <v>79</v>
      </c>
      <c r="F190" s="148" t="s">
        <v>80</v>
      </c>
      <c r="G190" s="153">
        <v>47</v>
      </c>
      <c r="H190" s="153">
        <v>28</v>
      </c>
      <c r="I190" s="16">
        <v>1.72</v>
      </c>
      <c r="J190" s="122" t="s">
        <v>146</v>
      </c>
      <c r="K190" s="159">
        <v>21</v>
      </c>
      <c r="L190" s="289">
        <v>306</v>
      </c>
      <c r="M190" s="173">
        <v>1</v>
      </c>
      <c r="N190" s="122" t="s">
        <v>131</v>
      </c>
      <c r="O190" s="301">
        <f>(L190*P190)/100</f>
        <v>76.5</v>
      </c>
      <c r="P190" s="123">
        <v>25</v>
      </c>
      <c r="Q190" s="120">
        <v>1</v>
      </c>
      <c r="R190" s="125"/>
      <c r="S190" s="350" t="s">
        <v>89</v>
      </c>
      <c r="T190" s="81">
        <v>2</v>
      </c>
      <c r="U190" s="278">
        <f>IF(D189=0,D190,D189)</f>
        <v>25</v>
      </c>
      <c r="V190" s="57">
        <f>IF(I189=0,I190,I189)</f>
        <v>1.72</v>
      </c>
      <c r="W190" s="279">
        <f>IF(S189="取りやめ",0,V190)</f>
        <v>1.72</v>
      </c>
      <c r="X190" s="282">
        <v>4</v>
      </c>
      <c r="Y190" s="279" t="str">
        <f t="shared" si="6"/>
        <v>44728</v>
      </c>
      <c r="Z190" s="282">
        <v>306.15999999999997</v>
      </c>
      <c r="AA190" s="282"/>
      <c r="AB190" s="56"/>
      <c r="AC190" s="56"/>
      <c r="AD190" s="56"/>
      <c r="AE190" s="56"/>
      <c r="AF190" s="56"/>
      <c r="AG190" s="56"/>
      <c r="AH190" s="57">
        <v>25</v>
      </c>
      <c r="AI190" s="57">
        <v>1.72</v>
      </c>
      <c r="AJ190" s="57">
        <v>1.72</v>
      </c>
    </row>
    <row r="191" spans="1:36" s="268" customFormat="1" ht="13.5" customHeight="1">
      <c r="A191" s="317">
        <f>IF(G191=G192,G191,G192)</f>
        <v>48</v>
      </c>
      <c r="B191" s="199">
        <f t="shared" si="5"/>
        <v>25</v>
      </c>
      <c r="C191" s="256" t="s">
        <v>78</v>
      </c>
      <c r="D191" s="219">
        <v>25</v>
      </c>
      <c r="E191" s="211" t="s">
        <v>79</v>
      </c>
      <c r="F191" s="211" t="s">
        <v>80</v>
      </c>
      <c r="G191" s="212">
        <v>48</v>
      </c>
      <c r="H191" s="212">
        <v>27</v>
      </c>
      <c r="I191" s="213">
        <v>1.44</v>
      </c>
      <c r="J191" s="214" t="s">
        <v>141</v>
      </c>
      <c r="K191" s="215">
        <v>56</v>
      </c>
      <c r="L191" s="290">
        <f>(O191/P191)*100</f>
        <v>46.08</v>
      </c>
      <c r="M191" s="216">
        <v>1</v>
      </c>
      <c r="N191" s="214" t="s">
        <v>131</v>
      </c>
      <c r="O191" s="307">
        <f>8*I191</f>
        <v>11.52</v>
      </c>
      <c r="P191" s="217">
        <v>25</v>
      </c>
      <c r="Q191" s="218">
        <v>1</v>
      </c>
      <c r="R191" s="219"/>
      <c r="S191" s="232" t="s">
        <v>89</v>
      </c>
      <c r="T191" s="81">
        <v>1</v>
      </c>
      <c r="U191" s="278">
        <f>IF(D191=0,D192,D191)</f>
        <v>25</v>
      </c>
      <c r="V191" s="57">
        <v>0</v>
      </c>
      <c r="W191" s="279">
        <v>0</v>
      </c>
      <c r="X191" s="282">
        <v>4</v>
      </c>
      <c r="Y191" s="279" t="str">
        <f t="shared" si="6"/>
        <v>44827</v>
      </c>
      <c r="Z191" s="282">
        <v>83.52</v>
      </c>
      <c r="AA191" s="282"/>
      <c r="AB191" s="269"/>
      <c r="AC191" s="269"/>
      <c r="AD191" s="269"/>
      <c r="AE191" s="269"/>
      <c r="AF191" s="269"/>
      <c r="AG191" s="269"/>
      <c r="AH191" s="268">
        <v>25</v>
      </c>
      <c r="AI191" s="268">
        <v>0</v>
      </c>
      <c r="AJ191" s="268">
        <v>0</v>
      </c>
    </row>
    <row r="192" spans="1:36" s="57" customFormat="1" ht="13.5" customHeight="1">
      <c r="A192" s="317">
        <f>G192</f>
        <v>48</v>
      </c>
      <c r="B192" s="199">
        <f t="shared" si="5"/>
        <v>25</v>
      </c>
      <c r="C192" s="132" t="s">
        <v>78</v>
      </c>
      <c r="D192" s="125">
        <v>25</v>
      </c>
      <c r="E192" s="148" t="s">
        <v>79</v>
      </c>
      <c r="F192" s="148" t="s">
        <v>80</v>
      </c>
      <c r="G192" s="153">
        <v>48</v>
      </c>
      <c r="H192" s="153">
        <v>27</v>
      </c>
      <c r="I192" s="16">
        <v>1.44</v>
      </c>
      <c r="J192" s="122" t="s">
        <v>141</v>
      </c>
      <c r="K192" s="159">
        <v>56</v>
      </c>
      <c r="L192" s="289">
        <v>84</v>
      </c>
      <c r="M192" s="173">
        <v>11</v>
      </c>
      <c r="N192" s="122" t="s">
        <v>131</v>
      </c>
      <c r="O192" s="301">
        <f>(L192*P192)/100</f>
        <v>21</v>
      </c>
      <c r="P192" s="123">
        <v>25</v>
      </c>
      <c r="Q192" s="120">
        <v>1</v>
      </c>
      <c r="R192" s="125"/>
      <c r="S192" s="350" t="s">
        <v>89</v>
      </c>
      <c r="T192" s="81">
        <v>2</v>
      </c>
      <c r="U192" s="278">
        <f>IF(D191=0,D192,D191)</f>
        <v>25</v>
      </c>
      <c r="V192" s="57">
        <f>IF(I191=0,I192,I191)</f>
        <v>1.44</v>
      </c>
      <c r="W192" s="279">
        <f>IF(S191="取りやめ",0,V192)</f>
        <v>1.44</v>
      </c>
      <c r="X192" s="282">
        <v>4</v>
      </c>
      <c r="Y192" s="279" t="str">
        <f t="shared" si="6"/>
        <v>44827</v>
      </c>
      <c r="Z192" s="282">
        <v>83.52</v>
      </c>
      <c r="AA192" s="282"/>
      <c r="AH192" s="57">
        <v>25</v>
      </c>
      <c r="AI192" s="57">
        <v>1.44</v>
      </c>
      <c r="AJ192" s="57">
        <v>1.44</v>
      </c>
    </row>
    <row r="193" spans="1:36" s="268" customFormat="1" ht="13.5" customHeight="1">
      <c r="A193" s="317">
        <f>IF(G193=G194,G193,G194)</f>
        <v>48</v>
      </c>
      <c r="B193" s="199">
        <f t="shared" si="5"/>
        <v>25</v>
      </c>
      <c r="C193" s="256" t="s">
        <v>78</v>
      </c>
      <c r="D193" s="219">
        <v>25</v>
      </c>
      <c r="E193" s="211" t="s">
        <v>79</v>
      </c>
      <c r="F193" s="211" t="s">
        <v>80</v>
      </c>
      <c r="G193" s="212">
        <v>48</v>
      </c>
      <c r="H193" s="212">
        <v>28</v>
      </c>
      <c r="I193" s="213">
        <v>1.1200000000000001</v>
      </c>
      <c r="J193" s="214" t="s">
        <v>141</v>
      </c>
      <c r="K193" s="215">
        <v>56</v>
      </c>
      <c r="L193" s="290">
        <f>(O193/P193)*100</f>
        <v>35.840000000000003</v>
      </c>
      <c r="M193" s="216">
        <v>1</v>
      </c>
      <c r="N193" s="214" t="s">
        <v>131</v>
      </c>
      <c r="O193" s="307">
        <f>8*I193</f>
        <v>8.9600000000000009</v>
      </c>
      <c r="P193" s="217">
        <v>25</v>
      </c>
      <c r="Q193" s="218">
        <v>1</v>
      </c>
      <c r="R193" s="219"/>
      <c r="S193" s="232" t="s">
        <v>89</v>
      </c>
      <c r="T193" s="81">
        <v>1</v>
      </c>
      <c r="U193" s="278">
        <f>IF(D193=0,D194,D193)</f>
        <v>25</v>
      </c>
      <c r="V193" s="57">
        <v>0</v>
      </c>
      <c r="W193" s="279">
        <v>0</v>
      </c>
      <c r="X193" s="282">
        <v>4</v>
      </c>
      <c r="Y193" s="279" t="str">
        <f t="shared" si="6"/>
        <v>44828</v>
      </c>
      <c r="Z193" s="282">
        <v>51.52</v>
      </c>
      <c r="AA193" s="282"/>
      <c r="AH193" s="268">
        <v>25</v>
      </c>
      <c r="AI193" s="268">
        <v>0</v>
      </c>
      <c r="AJ193" s="268">
        <v>0</v>
      </c>
    </row>
    <row r="194" spans="1:36" s="57" customFormat="1" ht="13.5" customHeight="1">
      <c r="A194" s="317">
        <f>G194</f>
        <v>48</v>
      </c>
      <c r="B194" s="199">
        <f t="shared" si="5"/>
        <v>25</v>
      </c>
      <c r="C194" s="132" t="s">
        <v>78</v>
      </c>
      <c r="D194" s="125">
        <v>25</v>
      </c>
      <c r="E194" s="148" t="s">
        <v>79</v>
      </c>
      <c r="F194" s="148" t="s">
        <v>80</v>
      </c>
      <c r="G194" s="153">
        <v>48</v>
      </c>
      <c r="H194" s="153">
        <v>28</v>
      </c>
      <c r="I194" s="16">
        <v>1.1200000000000001</v>
      </c>
      <c r="J194" s="122" t="s">
        <v>141</v>
      </c>
      <c r="K194" s="159">
        <v>56</v>
      </c>
      <c r="L194" s="289">
        <v>52</v>
      </c>
      <c r="M194" s="173">
        <v>11</v>
      </c>
      <c r="N194" s="122" t="s">
        <v>131</v>
      </c>
      <c r="O194" s="301">
        <f>(L194*P194)/100</f>
        <v>13</v>
      </c>
      <c r="P194" s="123">
        <v>25</v>
      </c>
      <c r="Q194" s="120">
        <v>1</v>
      </c>
      <c r="R194" s="125"/>
      <c r="S194" s="350" t="s">
        <v>89</v>
      </c>
      <c r="T194" s="81">
        <v>2</v>
      </c>
      <c r="U194" s="278">
        <f>IF(D193=0,D194,D193)</f>
        <v>25</v>
      </c>
      <c r="V194" s="57">
        <f>IF(I193=0,I194,I193)</f>
        <v>1.1200000000000001</v>
      </c>
      <c r="W194" s="279">
        <f>IF(S193="取りやめ",0,V194)</f>
        <v>1.1200000000000001</v>
      </c>
      <c r="X194" s="282">
        <v>4</v>
      </c>
      <c r="Y194" s="279" t="str">
        <f t="shared" si="6"/>
        <v>44828</v>
      </c>
      <c r="Z194" s="282">
        <v>51.52</v>
      </c>
      <c r="AA194" s="282"/>
      <c r="AB194" s="56"/>
      <c r="AC194" s="56"/>
      <c r="AD194" s="56"/>
      <c r="AE194" s="56"/>
      <c r="AF194" s="56"/>
      <c r="AG194" s="56"/>
      <c r="AH194" s="57">
        <v>25</v>
      </c>
      <c r="AI194" s="57">
        <v>1.1200000000000001</v>
      </c>
      <c r="AJ194" s="57">
        <v>1.1200000000000001</v>
      </c>
    </row>
    <row r="195" spans="1:36" s="269" customFormat="1" ht="13.5" customHeight="1">
      <c r="A195" s="317">
        <f>IF(G195=G196,G195,G196)</f>
        <v>48</v>
      </c>
      <c r="B195" s="199">
        <f t="shared" si="5"/>
        <v>25</v>
      </c>
      <c r="C195" s="256" t="s">
        <v>78</v>
      </c>
      <c r="D195" s="219">
        <v>25</v>
      </c>
      <c r="E195" s="211" t="s">
        <v>79</v>
      </c>
      <c r="F195" s="211" t="s">
        <v>80</v>
      </c>
      <c r="G195" s="212">
        <v>48</v>
      </c>
      <c r="H195" s="212">
        <v>29</v>
      </c>
      <c r="I195" s="213">
        <v>0.56000000000000005</v>
      </c>
      <c r="J195" s="214" t="s">
        <v>141</v>
      </c>
      <c r="K195" s="215">
        <v>56</v>
      </c>
      <c r="L195" s="290">
        <f>(O195/P195)*100</f>
        <v>17.920000000000002</v>
      </c>
      <c r="M195" s="216">
        <v>1</v>
      </c>
      <c r="N195" s="214" t="s">
        <v>131</v>
      </c>
      <c r="O195" s="307">
        <f>8*I195</f>
        <v>4.4800000000000004</v>
      </c>
      <c r="P195" s="217">
        <v>25</v>
      </c>
      <c r="Q195" s="218">
        <v>1</v>
      </c>
      <c r="R195" s="219"/>
      <c r="S195" s="232" t="s">
        <v>89</v>
      </c>
      <c r="T195" s="81">
        <v>1</v>
      </c>
      <c r="U195" s="278">
        <f>IF(D195=0,D196,D195)</f>
        <v>25</v>
      </c>
      <c r="V195" s="57">
        <v>0</v>
      </c>
      <c r="W195" s="279">
        <v>0</v>
      </c>
      <c r="X195" s="282">
        <v>4</v>
      </c>
      <c r="Y195" s="279" t="str">
        <f t="shared" si="6"/>
        <v>44829</v>
      </c>
      <c r="Z195" s="282">
        <v>44.800000000000004</v>
      </c>
      <c r="AA195" s="282"/>
      <c r="AH195" s="269">
        <v>25</v>
      </c>
      <c r="AI195" s="269">
        <v>0</v>
      </c>
      <c r="AJ195" s="269">
        <v>0</v>
      </c>
    </row>
    <row r="196" spans="1:36" s="56" customFormat="1" ht="13.5" customHeight="1">
      <c r="A196" s="317">
        <f>G196</f>
        <v>48</v>
      </c>
      <c r="B196" s="199">
        <f t="shared" si="5"/>
        <v>25</v>
      </c>
      <c r="C196" s="132" t="s">
        <v>78</v>
      </c>
      <c r="D196" s="125">
        <v>25</v>
      </c>
      <c r="E196" s="148" t="s">
        <v>79</v>
      </c>
      <c r="F196" s="148" t="s">
        <v>80</v>
      </c>
      <c r="G196" s="153">
        <v>48</v>
      </c>
      <c r="H196" s="153">
        <v>29</v>
      </c>
      <c r="I196" s="16">
        <v>0.56000000000000005</v>
      </c>
      <c r="J196" s="122" t="s">
        <v>141</v>
      </c>
      <c r="K196" s="159">
        <v>56</v>
      </c>
      <c r="L196" s="289">
        <v>45</v>
      </c>
      <c r="M196" s="173">
        <v>11</v>
      </c>
      <c r="N196" s="122" t="s">
        <v>131</v>
      </c>
      <c r="O196" s="301">
        <f>(L196*P196)/100</f>
        <v>11.25</v>
      </c>
      <c r="P196" s="123">
        <v>25</v>
      </c>
      <c r="Q196" s="120">
        <v>1</v>
      </c>
      <c r="R196" s="125"/>
      <c r="S196" s="350" t="s">
        <v>89</v>
      </c>
      <c r="T196" s="81">
        <v>2</v>
      </c>
      <c r="U196" s="278">
        <f>IF(D195=0,D196,D195)</f>
        <v>25</v>
      </c>
      <c r="V196" s="57">
        <f>IF(I195=0,I196,I195)</f>
        <v>0.56000000000000005</v>
      </c>
      <c r="W196" s="279">
        <f>IF(S195="取りやめ",0,V196)</f>
        <v>0.56000000000000005</v>
      </c>
      <c r="X196" s="282">
        <v>4</v>
      </c>
      <c r="Y196" s="279" t="str">
        <f t="shared" si="6"/>
        <v>44829</v>
      </c>
      <c r="Z196" s="282">
        <v>44.800000000000004</v>
      </c>
      <c r="AA196" s="282"/>
      <c r="AB196" s="57"/>
      <c r="AC196" s="57"/>
      <c r="AD196" s="57"/>
      <c r="AE196" s="57"/>
      <c r="AF196" s="57"/>
      <c r="AG196" s="57"/>
      <c r="AH196" s="56">
        <v>25</v>
      </c>
      <c r="AI196" s="56">
        <v>0.56000000000000005</v>
      </c>
      <c r="AJ196" s="56">
        <v>0.56000000000000005</v>
      </c>
    </row>
    <row r="197" spans="1:36" s="268" customFormat="1" ht="13.5" customHeight="1">
      <c r="A197" s="317">
        <f>IF(G197=G198,G197,G198)</f>
        <v>49</v>
      </c>
      <c r="B197" s="199">
        <f t="shared" ref="B197:B260" si="7">U197</f>
        <v>25</v>
      </c>
      <c r="C197" s="256" t="s">
        <v>78</v>
      </c>
      <c r="D197" s="219">
        <v>25</v>
      </c>
      <c r="E197" s="211" t="s">
        <v>79</v>
      </c>
      <c r="F197" s="211" t="s">
        <v>80</v>
      </c>
      <c r="G197" s="212">
        <v>49</v>
      </c>
      <c r="H197" s="212">
        <v>3</v>
      </c>
      <c r="I197" s="213">
        <v>8.76</v>
      </c>
      <c r="J197" s="214" t="s">
        <v>141</v>
      </c>
      <c r="K197" s="215">
        <v>76</v>
      </c>
      <c r="L197" s="290">
        <v>1848</v>
      </c>
      <c r="M197" s="216">
        <v>11</v>
      </c>
      <c r="N197" s="214" t="s">
        <v>37</v>
      </c>
      <c r="O197" s="307">
        <v>462</v>
      </c>
      <c r="P197" s="217">
        <v>25</v>
      </c>
      <c r="Q197" s="218">
        <v>1</v>
      </c>
      <c r="R197" s="219"/>
      <c r="S197" s="238"/>
      <c r="T197" s="81">
        <v>1</v>
      </c>
      <c r="U197" s="278">
        <f>IF(D197=0,D198,D197)</f>
        <v>25</v>
      </c>
      <c r="V197" s="57">
        <v>0</v>
      </c>
      <c r="W197" s="279">
        <v>0</v>
      </c>
      <c r="X197" s="282">
        <v>4</v>
      </c>
      <c r="Y197" s="279" t="str">
        <f t="shared" ref="Y197:Y260" si="8">X197&amp;G197&amp;H197</f>
        <v>4493</v>
      </c>
      <c r="Z197" s="282">
        <v>1051.2</v>
      </c>
      <c r="AA197" s="282"/>
      <c r="AH197" s="268">
        <v>25</v>
      </c>
      <c r="AI197" s="268">
        <v>0</v>
      </c>
      <c r="AJ197" s="268">
        <v>0</v>
      </c>
    </row>
    <row r="198" spans="1:36" s="56" customFormat="1" ht="13.5" customHeight="1">
      <c r="A198" s="317">
        <f>G198</f>
        <v>49</v>
      </c>
      <c r="B198" s="199">
        <f t="shared" si="7"/>
        <v>25</v>
      </c>
      <c r="C198" s="145" t="s">
        <v>78</v>
      </c>
      <c r="D198" s="115">
        <v>25</v>
      </c>
      <c r="E198" s="147" t="s">
        <v>79</v>
      </c>
      <c r="F198" s="147" t="s">
        <v>80</v>
      </c>
      <c r="G198" s="151">
        <v>49</v>
      </c>
      <c r="H198" s="151">
        <v>3</v>
      </c>
      <c r="I198" s="111">
        <v>8.76</v>
      </c>
      <c r="J198" s="112" t="s">
        <v>141</v>
      </c>
      <c r="K198" s="158">
        <v>76</v>
      </c>
      <c r="L198" s="295">
        <v>1051</v>
      </c>
      <c r="M198" s="198">
        <v>11</v>
      </c>
      <c r="N198" s="112" t="s">
        <v>37</v>
      </c>
      <c r="O198" s="304">
        <f>(L198*P198)/100</f>
        <v>262.75</v>
      </c>
      <c r="P198" s="113">
        <v>25</v>
      </c>
      <c r="Q198" s="110">
        <v>1</v>
      </c>
      <c r="R198" s="115"/>
      <c r="S198" s="242"/>
      <c r="T198" s="81">
        <v>2</v>
      </c>
      <c r="U198" s="278">
        <f>IF(D197=0,D198,D197)</f>
        <v>25</v>
      </c>
      <c r="V198" s="57">
        <f>IF(I197=0,I198,I197)</f>
        <v>8.76</v>
      </c>
      <c r="W198" s="279">
        <f>IF(S197="取りやめ",0,V198)</f>
        <v>8.76</v>
      </c>
      <c r="X198" s="282">
        <v>4</v>
      </c>
      <c r="Y198" s="279" t="str">
        <f t="shared" si="8"/>
        <v>4493</v>
      </c>
      <c r="Z198" s="282">
        <v>1051.2</v>
      </c>
      <c r="AA198" s="282"/>
      <c r="AB198" s="57"/>
      <c r="AC198" s="57"/>
      <c r="AD198" s="57"/>
      <c r="AE198" s="57"/>
      <c r="AF198" s="57"/>
      <c r="AG198" s="57"/>
      <c r="AH198" s="56">
        <v>25</v>
      </c>
      <c r="AI198" s="56">
        <v>8.76</v>
      </c>
      <c r="AJ198" s="56">
        <v>8.76</v>
      </c>
    </row>
    <row r="199" spans="1:36" s="268" customFormat="1" ht="13.5" customHeight="1">
      <c r="A199" s="317">
        <f>IF(G199=G200,G199,G200)</f>
        <v>49</v>
      </c>
      <c r="B199" s="199">
        <f t="shared" si="7"/>
        <v>25</v>
      </c>
      <c r="C199" s="256" t="s">
        <v>78</v>
      </c>
      <c r="D199" s="219">
        <v>25</v>
      </c>
      <c r="E199" s="211" t="s">
        <v>79</v>
      </c>
      <c r="F199" s="211" t="s">
        <v>80</v>
      </c>
      <c r="G199" s="212">
        <v>49</v>
      </c>
      <c r="H199" s="212">
        <v>30</v>
      </c>
      <c r="I199" s="213">
        <v>3.92</v>
      </c>
      <c r="J199" s="214" t="s">
        <v>141</v>
      </c>
      <c r="K199" s="215">
        <v>76</v>
      </c>
      <c r="L199" s="290">
        <v>235</v>
      </c>
      <c r="M199" s="216">
        <v>11</v>
      </c>
      <c r="N199" s="214" t="s">
        <v>37</v>
      </c>
      <c r="O199" s="307">
        <v>59</v>
      </c>
      <c r="P199" s="217">
        <v>25</v>
      </c>
      <c r="Q199" s="218">
        <v>1</v>
      </c>
      <c r="R199" s="219"/>
      <c r="S199" s="238"/>
      <c r="T199" s="81">
        <v>1</v>
      </c>
      <c r="U199" s="278">
        <f>IF(D199=0,D200,D199)</f>
        <v>25</v>
      </c>
      <c r="V199" s="57">
        <v>0</v>
      </c>
      <c r="W199" s="279">
        <v>0</v>
      </c>
      <c r="X199" s="282">
        <v>4</v>
      </c>
      <c r="Y199" s="279" t="str">
        <f t="shared" si="8"/>
        <v>44930</v>
      </c>
      <c r="Z199" s="282">
        <v>235.2</v>
      </c>
      <c r="AA199" s="282"/>
      <c r="AB199" s="269"/>
      <c r="AC199" s="269"/>
      <c r="AD199" s="269"/>
      <c r="AE199" s="269"/>
      <c r="AF199" s="269"/>
      <c r="AG199" s="269"/>
      <c r="AH199" s="268">
        <v>25</v>
      </c>
      <c r="AI199" s="268">
        <v>0</v>
      </c>
      <c r="AJ199" s="268">
        <v>0</v>
      </c>
    </row>
    <row r="200" spans="1:36" s="56" customFormat="1" ht="13.5" customHeight="1">
      <c r="A200" s="317">
        <f>G200</f>
        <v>49</v>
      </c>
      <c r="B200" s="199">
        <f t="shared" si="7"/>
        <v>25</v>
      </c>
      <c r="C200" s="132" t="s">
        <v>78</v>
      </c>
      <c r="D200" s="125">
        <v>25</v>
      </c>
      <c r="E200" s="148" t="s">
        <v>79</v>
      </c>
      <c r="F200" s="148" t="s">
        <v>80</v>
      </c>
      <c r="G200" s="153">
        <v>49</v>
      </c>
      <c r="H200" s="153">
        <v>30</v>
      </c>
      <c r="I200" s="16">
        <v>3.92</v>
      </c>
      <c r="J200" s="122" t="s">
        <v>141</v>
      </c>
      <c r="K200" s="159">
        <v>76</v>
      </c>
      <c r="L200" s="289">
        <v>235</v>
      </c>
      <c r="M200" s="173">
        <v>11</v>
      </c>
      <c r="N200" s="122" t="s">
        <v>37</v>
      </c>
      <c r="O200" s="301">
        <f>(L200*P200)/100</f>
        <v>58.75</v>
      </c>
      <c r="P200" s="123">
        <v>25</v>
      </c>
      <c r="Q200" s="120">
        <v>1</v>
      </c>
      <c r="R200" s="125"/>
      <c r="S200" s="237"/>
      <c r="T200" s="81">
        <v>2</v>
      </c>
      <c r="U200" s="278">
        <f>IF(D199=0,D200,D199)</f>
        <v>25</v>
      </c>
      <c r="V200" s="57">
        <f>IF(I199=0,I200,I199)</f>
        <v>3.92</v>
      </c>
      <c r="W200" s="279">
        <f>IF(S199="取りやめ",0,V200)</f>
        <v>3.92</v>
      </c>
      <c r="X200" s="282">
        <v>4</v>
      </c>
      <c r="Y200" s="279" t="str">
        <f t="shared" si="8"/>
        <v>44930</v>
      </c>
      <c r="Z200" s="282">
        <v>235.2</v>
      </c>
      <c r="AA200" s="282"/>
      <c r="AH200" s="56">
        <v>25</v>
      </c>
      <c r="AI200" s="56">
        <v>3.92</v>
      </c>
      <c r="AJ200" s="56">
        <v>3.92</v>
      </c>
    </row>
    <row r="201" spans="1:36" s="268" customFormat="1" ht="13.5" customHeight="1">
      <c r="A201" s="317">
        <f>IF(G201=G202,G201,G202)</f>
        <v>49</v>
      </c>
      <c r="B201" s="199">
        <f t="shared" si="7"/>
        <v>25</v>
      </c>
      <c r="C201" s="256" t="s">
        <v>90</v>
      </c>
      <c r="D201" s="219">
        <v>25</v>
      </c>
      <c r="E201" s="211" t="s">
        <v>24</v>
      </c>
      <c r="F201" s="211" t="s">
        <v>91</v>
      </c>
      <c r="G201" s="212">
        <v>49</v>
      </c>
      <c r="H201" s="212">
        <v>47</v>
      </c>
      <c r="I201" s="213">
        <v>1.78</v>
      </c>
      <c r="J201" s="214" t="s">
        <v>258</v>
      </c>
      <c r="K201" s="215">
        <v>21</v>
      </c>
      <c r="L201" s="290">
        <f>(O201/P201)*100</f>
        <v>56.96</v>
      </c>
      <c r="M201" s="216">
        <v>1</v>
      </c>
      <c r="N201" s="214" t="s">
        <v>131</v>
      </c>
      <c r="O201" s="307">
        <f>8*I201</f>
        <v>14.24</v>
      </c>
      <c r="P201" s="217">
        <v>25</v>
      </c>
      <c r="Q201" s="218">
        <v>1</v>
      </c>
      <c r="R201" s="219"/>
      <c r="S201" s="232" t="s">
        <v>89</v>
      </c>
      <c r="T201" s="81">
        <v>1</v>
      </c>
      <c r="U201" s="278">
        <f>IF(D201=0,D202,D201)</f>
        <v>25</v>
      </c>
      <c r="V201" s="57">
        <v>0</v>
      </c>
      <c r="W201" s="279">
        <v>0</v>
      </c>
      <c r="X201" s="282">
        <v>4</v>
      </c>
      <c r="Y201" s="279" t="str">
        <f t="shared" si="8"/>
        <v>44947</v>
      </c>
      <c r="Z201" s="282">
        <v>33.82</v>
      </c>
      <c r="AA201" s="282"/>
      <c r="AH201" s="268">
        <v>25</v>
      </c>
      <c r="AI201" s="268">
        <v>0</v>
      </c>
      <c r="AJ201" s="268">
        <v>0</v>
      </c>
    </row>
    <row r="202" spans="1:36" s="56" customFormat="1" ht="13.5" customHeight="1">
      <c r="A202" s="317">
        <f>G202</f>
        <v>49</v>
      </c>
      <c r="B202" s="199">
        <f t="shared" si="7"/>
        <v>25</v>
      </c>
      <c r="C202" s="109" t="s">
        <v>90</v>
      </c>
      <c r="D202" s="115">
        <v>25</v>
      </c>
      <c r="E202" s="147" t="s">
        <v>24</v>
      </c>
      <c r="F202" s="147" t="s">
        <v>91</v>
      </c>
      <c r="G202" s="151">
        <v>49</v>
      </c>
      <c r="H202" s="151">
        <v>47</v>
      </c>
      <c r="I202" s="111">
        <v>1.78</v>
      </c>
      <c r="J202" s="112" t="s">
        <v>258</v>
      </c>
      <c r="K202" s="158">
        <v>21</v>
      </c>
      <c r="L202" s="295">
        <v>34</v>
      </c>
      <c r="M202" s="198">
        <v>11</v>
      </c>
      <c r="N202" s="122" t="s">
        <v>131</v>
      </c>
      <c r="O202" s="304">
        <f>(L202*P202)/100</f>
        <v>8.5</v>
      </c>
      <c r="P202" s="113">
        <v>25</v>
      </c>
      <c r="Q202" s="110">
        <v>1</v>
      </c>
      <c r="R202" s="115"/>
      <c r="S202" s="350" t="s">
        <v>89</v>
      </c>
      <c r="T202" s="81">
        <v>2</v>
      </c>
      <c r="U202" s="278">
        <f>IF(D201=0,D202,D201)</f>
        <v>25</v>
      </c>
      <c r="V202" s="57">
        <f>IF(I201=0,I202,I201)</f>
        <v>1.78</v>
      </c>
      <c r="W202" s="279">
        <f>IF(S201="取りやめ",0,V202)</f>
        <v>1.78</v>
      </c>
      <c r="X202" s="282">
        <v>4</v>
      </c>
      <c r="Y202" s="279" t="str">
        <f t="shared" si="8"/>
        <v>44947</v>
      </c>
      <c r="Z202" s="282">
        <v>33.82</v>
      </c>
      <c r="AA202" s="282"/>
      <c r="AB202" s="57"/>
      <c r="AC202" s="57"/>
      <c r="AD202" s="57" t="s">
        <v>22</v>
      </c>
      <c r="AE202" s="57">
        <v>25</v>
      </c>
      <c r="AF202" s="57" t="s">
        <v>37</v>
      </c>
      <c r="AG202" s="57"/>
      <c r="AH202" s="56">
        <v>25</v>
      </c>
      <c r="AI202" s="56">
        <v>1.78</v>
      </c>
      <c r="AJ202" s="56">
        <v>1.78</v>
      </c>
    </row>
    <row r="203" spans="1:36" s="268" customFormat="1" ht="13.5" customHeight="1">
      <c r="A203" s="317">
        <f>IF(G203=G204,G203,G204)</f>
        <v>49</v>
      </c>
      <c r="B203" s="199">
        <f t="shared" si="7"/>
        <v>25</v>
      </c>
      <c r="C203" s="259" t="s">
        <v>78</v>
      </c>
      <c r="D203" s="219">
        <v>25</v>
      </c>
      <c r="E203" s="211" t="s">
        <v>79</v>
      </c>
      <c r="F203" s="211" t="s">
        <v>80</v>
      </c>
      <c r="G203" s="212">
        <v>49</v>
      </c>
      <c r="H203" s="212">
        <v>85</v>
      </c>
      <c r="I203" s="213">
        <v>2.4</v>
      </c>
      <c r="J203" s="214" t="s">
        <v>141</v>
      </c>
      <c r="K203" s="215">
        <v>76</v>
      </c>
      <c r="L203" s="290">
        <v>288</v>
      </c>
      <c r="M203" s="216">
        <v>11</v>
      </c>
      <c r="N203" s="214" t="s">
        <v>37</v>
      </c>
      <c r="O203" s="307">
        <v>72</v>
      </c>
      <c r="P203" s="217">
        <v>25</v>
      </c>
      <c r="Q203" s="218">
        <v>1</v>
      </c>
      <c r="R203" s="219"/>
      <c r="S203" s="238"/>
      <c r="T203" s="81">
        <v>1</v>
      </c>
      <c r="U203" s="278">
        <f>IF(D203=0,D204,D203)</f>
        <v>25</v>
      </c>
      <c r="V203" s="57">
        <v>0</v>
      </c>
      <c r="W203" s="279">
        <v>0</v>
      </c>
      <c r="X203" s="282">
        <v>4</v>
      </c>
      <c r="Y203" s="279" t="str">
        <f t="shared" si="8"/>
        <v>44985</v>
      </c>
      <c r="Z203" s="282">
        <v>288</v>
      </c>
      <c r="AA203" s="282"/>
      <c r="AB203" s="269"/>
      <c r="AC203" s="269"/>
      <c r="AD203" s="269"/>
      <c r="AE203" s="269"/>
      <c r="AF203" s="269"/>
      <c r="AG203" s="269"/>
      <c r="AH203" s="268">
        <v>25</v>
      </c>
      <c r="AI203" s="268">
        <v>0</v>
      </c>
      <c r="AJ203" s="268">
        <v>0</v>
      </c>
    </row>
    <row r="204" spans="1:36" s="57" customFormat="1" ht="13.5" customHeight="1">
      <c r="A204" s="317">
        <f>G204</f>
        <v>49</v>
      </c>
      <c r="B204" s="199">
        <f t="shared" si="7"/>
        <v>25</v>
      </c>
      <c r="C204" s="132" t="s">
        <v>78</v>
      </c>
      <c r="D204" s="125">
        <v>25</v>
      </c>
      <c r="E204" s="148" t="s">
        <v>79</v>
      </c>
      <c r="F204" s="148" t="s">
        <v>80</v>
      </c>
      <c r="G204" s="153">
        <v>49</v>
      </c>
      <c r="H204" s="153">
        <v>85</v>
      </c>
      <c r="I204" s="16">
        <v>2.4</v>
      </c>
      <c r="J204" s="122" t="s">
        <v>141</v>
      </c>
      <c r="K204" s="159">
        <v>76</v>
      </c>
      <c r="L204" s="289">
        <v>288</v>
      </c>
      <c r="M204" s="173">
        <v>11</v>
      </c>
      <c r="N204" s="122" t="s">
        <v>37</v>
      </c>
      <c r="O204" s="301">
        <f>(L204*P204)/100</f>
        <v>72</v>
      </c>
      <c r="P204" s="123">
        <v>25</v>
      </c>
      <c r="Q204" s="120">
        <v>1</v>
      </c>
      <c r="R204" s="125"/>
      <c r="S204" s="237"/>
      <c r="T204" s="81">
        <v>2</v>
      </c>
      <c r="U204" s="278">
        <f>IF(D203=0,D204,D203)</f>
        <v>25</v>
      </c>
      <c r="V204" s="57">
        <f>IF(I203=0,I204,I203)</f>
        <v>2.4</v>
      </c>
      <c r="W204" s="279">
        <f>IF(S203="取りやめ",0,V204)</f>
        <v>2.4</v>
      </c>
      <c r="X204" s="282">
        <v>4</v>
      </c>
      <c r="Y204" s="279" t="str">
        <f t="shared" si="8"/>
        <v>44985</v>
      </c>
      <c r="Z204" s="282">
        <v>288</v>
      </c>
      <c r="AA204" s="282"/>
      <c r="AB204" s="56"/>
      <c r="AC204" s="56"/>
      <c r="AD204" s="56"/>
      <c r="AE204" s="56"/>
      <c r="AF204" s="56"/>
      <c r="AG204" s="56"/>
      <c r="AH204" s="57">
        <v>25</v>
      </c>
      <c r="AI204" s="57">
        <v>2.4</v>
      </c>
      <c r="AJ204" s="57">
        <v>2.4</v>
      </c>
    </row>
    <row r="205" spans="1:36" s="269" customFormat="1" ht="13.5" customHeight="1">
      <c r="A205" s="317">
        <f>IF(G205=G206,G205,G206)</f>
        <v>51</v>
      </c>
      <c r="B205" s="199">
        <f t="shared" si="7"/>
        <v>25</v>
      </c>
      <c r="C205" s="256" t="s">
        <v>78</v>
      </c>
      <c r="D205" s="219">
        <v>25</v>
      </c>
      <c r="E205" s="211" t="s">
        <v>79</v>
      </c>
      <c r="F205" s="211" t="s">
        <v>80</v>
      </c>
      <c r="G205" s="212">
        <v>51</v>
      </c>
      <c r="H205" s="212">
        <v>56</v>
      </c>
      <c r="I205" s="213">
        <v>0.54</v>
      </c>
      <c r="J205" s="214" t="s">
        <v>141</v>
      </c>
      <c r="K205" s="215">
        <v>56</v>
      </c>
      <c r="L205" s="290">
        <f>(O205/P205)*100</f>
        <v>17.28</v>
      </c>
      <c r="M205" s="216">
        <v>1</v>
      </c>
      <c r="N205" s="214" t="s">
        <v>131</v>
      </c>
      <c r="O205" s="307">
        <f>8*I205</f>
        <v>4.32</v>
      </c>
      <c r="P205" s="217">
        <v>25</v>
      </c>
      <c r="Q205" s="218">
        <v>1</v>
      </c>
      <c r="R205" s="219"/>
      <c r="S205" s="232" t="s">
        <v>89</v>
      </c>
      <c r="T205" s="81">
        <v>1</v>
      </c>
      <c r="U205" s="278">
        <f>IF(D205=0,D206,D205)</f>
        <v>25</v>
      </c>
      <c r="V205" s="57">
        <v>0</v>
      </c>
      <c r="W205" s="279">
        <v>0</v>
      </c>
      <c r="X205" s="282">
        <v>4</v>
      </c>
      <c r="Y205" s="279" t="str">
        <f t="shared" si="8"/>
        <v>45156</v>
      </c>
      <c r="Z205" s="282">
        <v>43.2</v>
      </c>
      <c r="AA205" s="282"/>
      <c r="AB205" s="268"/>
      <c r="AC205" s="268"/>
      <c r="AD205" s="268"/>
      <c r="AE205" s="268"/>
      <c r="AF205" s="268"/>
      <c r="AG205" s="268"/>
      <c r="AH205" s="269">
        <v>25</v>
      </c>
      <c r="AI205" s="269">
        <v>0</v>
      </c>
      <c r="AJ205" s="269">
        <v>0</v>
      </c>
    </row>
    <row r="206" spans="1:36" s="56" customFormat="1" ht="13.5" customHeight="1">
      <c r="A206" s="317">
        <f>G206</f>
        <v>51</v>
      </c>
      <c r="B206" s="199">
        <f t="shared" si="7"/>
        <v>25</v>
      </c>
      <c r="C206" s="132" t="s">
        <v>78</v>
      </c>
      <c r="D206" s="125">
        <v>25</v>
      </c>
      <c r="E206" s="148" t="s">
        <v>79</v>
      </c>
      <c r="F206" s="148" t="s">
        <v>80</v>
      </c>
      <c r="G206" s="153">
        <v>51</v>
      </c>
      <c r="H206" s="153">
        <v>56</v>
      </c>
      <c r="I206" s="16">
        <v>0.54</v>
      </c>
      <c r="J206" s="122" t="s">
        <v>141</v>
      </c>
      <c r="K206" s="159">
        <v>56</v>
      </c>
      <c r="L206" s="289">
        <v>43</v>
      </c>
      <c r="M206" s="173">
        <v>1</v>
      </c>
      <c r="N206" s="122" t="s">
        <v>131</v>
      </c>
      <c r="O206" s="301">
        <f>(L206*P206)/100</f>
        <v>10.75</v>
      </c>
      <c r="P206" s="123">
        <v>25</v>
      </c>
      <c r="Q206" s="120">
        <v>1</v>
      </c>
      <c r="R206" s="125"/>
      <c r="S206" s="350" t="s">
        <v>89</v>
      </c>
      <c r="T206" s="81">
        <v>2</v>
      </c>
      <c r="U206" s="278">
        <f>IF(D205=0,D206,D205)</f>
        <v>25</v>
      </c>
      <c r="V206" s="57">
        <f>IF(I205=0,I206,I205)</f>
        <v>0.54</v>
      </c>
      <c r="W206" s="279">
        <f>IF(S205="取りやめ",0,V206)</f>
        <v>0.54</v>
      </c>
      <c r="X206" s="282">
        <v>4</v>
      </c>
      <c r="Y206" s="279" t="str">
        <f t="shared" si="8"/>
        <v>45156</v>
      </c>
      <c r="Z206" s="282">
        <v>43.2</v>
      </c>
      <c r="AA206" s="282"/>
      <c r="AB206" s="57"/>
      <c r="AC206" s="57"/>
      <c r="AD206" s="57"/>
      <c r="AE206" s="57"/>
      <c r="AF206" s="57"/>
      <c r="AG206" s="57"/>
      <c r="AH206" s="56">
        <v>25</v>
      </c>
      <c r="AI206" s="56">
        <v>0.54</v>
      </c>
      <c r="AJ206" s="56">
        <v>0.54</v>
      </c>
    </row>
    <row r="207" spans="1:36" s="268" customFormat="1" ht="13.5" customHeight="1">
      <c r="A207" s="317">
        <f>IF(G207=G208,G207,G208)</f>
        <v>51</v>
      </c>
      <c r="B207" s="199">
        <f t="shared" si="7"/>
        <v>25</v>
      </c>
      <c r="C207" s="256" t="s">
        <v>78</v>
      </c>
      <c r="D207" s="219">
        <v>25</v>
      </c>
      <c r="E207" s="211" t="s">
        <v>79</v>
      </c>
      <c r="F207" s="211" t="s">
        <v>80</v>
      </c>
      <c r="G207" s="212">
        <v>51</v>
      </c>
      <c r="H207" s="212">
        <v>58</v>
      </c>
      <c r="I207" s="213">
        <v>4.04</v>
      </c>
      <c r="J207" s="214" t="s">
        <v>141</v>
      </c>
      <c r="K207" s="215">
        <v>56</v>
      </c>
      <c r="L207" s="290">
        <f>(O207/P207)*100</f>
        <v>129.28</v>
      </c>
      <c r="M207" s="216">
        <v>1</v>
      </c>
      <c r="N207" s="214" t="s">
        <v>131</v>
      </c>
      <c r="O207" s="307">
        <f>8*I207</f>
        <v>32.32</v>
      </c>
      <c r="P207" s="217">
        <v>25</v>
      </c>
      <c r="Q207" s="218">
        <v>1</v>
      </c>
      <c r="R207" s="219"/>
      <c r="S207" s="232" t="s">
        <v>89</v>
      </c>
      <c r="T207" s="81">
        <v>1</v>
      </c>
      <c r="U207" s="278">
        <f>IF(D207=0,D208,D207)</f>
        <v>25</v>
      </c>
      <c r="V207" s="57">
        <v>0</v>
      </c>
      <c r="W207" s="279">
        <v>0</v>
      </c>
      <c r="X207" s="282">
        <v>4</v>
      </c>
      <c r="Y207" s="279" t="str">
        <f t="shared" si="8"/>
        <v>45158</v>
      </c>
      <c r="Z207" s="282">
        <v>323.2</v>
      </c>
      <c r="AA207" s="282"/>
      <c r="AB207" s="269"/>
      <c r="AC207" s="269"/>
      <c r="AD207" s="269"/>
      <c r="AE207" s="269"/>
      <c r="AF207" s="269"/>
      <c r="AG207" s="269"/>
      <c r="AH207" s="268">
        <v>25</v>
      </c>
      <c r="AI207" s="268">
        <v>0</v>
      </c>
      <c r="AJ207" s="268">
        <v>0</v>
      </c>
    </row>
    <row r="208" spans="1:36" s="57" customFormat="1" ht="13.5" customHeight="1">
      <c r="A208" s="317">
        <f>G208</f>
        <v>51</v>
      </c>
      <c r="B208" s="199">
        <f t="shared" si="7"/>
        <v>25</v>
      </c>
      <c r="C208" s="132" t="s">
        <v>78</v>
      </c>
      <c r="D208" s="125">
        <v>25</v>
      </c>
      <c r="E208" s="148" t="s">
        <v>79</v>
      </c>
      <c r="F208" s="148" t="s">
        <v>80</v>
      </c>
      <c r="G208" s="153">
        <v>51</v>
      </c>
      <c r="H208" s="153">
        <v>58</v>
      </c>
      <c r="I208" s="16">
        <v>4.04</v>
      </c>
      <c r="J208" s="122" t="s">
        <v>141</v>
      </c>
      <c r="K208" s="159">
        <v>56</v>
      </c>
      <c r="L208" s="289">
        <v>323</v>
      </c>
      <c r="M208" s="173">
        <v>1</v>
      </c>
      <c r="N208" s="122" t="s">
        <v>131</v>
      </c>
      <c r="O208" s="301">
        <f>(L208*P208)/100</f>
        <v>80.75</v>
      </c>
      <c r="P208" s="123">
        <v>25</v>
      </c>
      <c r="Q208" s="120">
        <v>1</v>
      </c>
      <c r="R208" s="125"/>
      <c r="S208" s="350" t="s">
        <v>89</v>
      </c>
      <c r="T208" s="81">
        <v>2</v>
      </c>
      <c r="U208" s="278">
        <f>IF(D207=0,D208,D207)</f>
        <v>25</v>
      </c>
      <c r="V208" s="57">
        <f>IF(I207=0,I208,I207)</f>
        <v>4.04</v>
      </c>
      <c r="W208" s="279">
        <f>IF(S207="取りやめ",0,V208)</f>
        <v>4.04</v>
      </c>
      <c r="X208" s="282">
        <v>4</v>
      </c>
      <c r="Y208" s="279" t="str">
        <f t="shared" si="8"/>
        <v>45158</v>
      </c>
      <c r="Z208" s="282">
        <v>323.2</v>
      </c>
      <c r="AA208" s="282"/>
      <c r="AB208" s="56"/>
      <c r="AC208" s="56"/>
      <c r="AD208" s="56"/>
      <c r="AE208" s="56"/>
      <c r="AF208" s="56"/>
      <c r="AG208" s="56"/>
      <c r="AH208" s="57">
        <v>25</v>
      </c>
      <c r="AI208" s="57">
        <v>4.04</v>
      </c>
      <c r="AJ208" s="57">
        <v>4.04</v>
      </c>
    </row>
    <row r="209" spans="1:36" s="268" customFormat="1" ht="13.5" customHeight="1">
      <c r="A209" s="317">
        <f>IF(G209=G210,G209,G210)</f>
        <v>51</v>
      </c>
      <c r="B209" s="199">
        <f t="shared" si="7"/>
        <v>25</v>
      </c>
      <c r="C209" s="256" t="s">
        <v>78</v>
      </c>
      <c r="D209" s="219">
        <v>25</v>
      </c>
      <c r="E209" s="211" t="s">
        <v>79</v>
      </c>
      <c r="F209" s="211" t="s">
        <v>80</v>
      </c>
      <c r="G209" s="212">
        <v>51</v>
      </c>
      <c r="H209" s="212">
        <v>78</v>
      </c>
      <c r="I209" s="213">
        <v>3.72</v>
      </c>
      <c r="J209" s="214" t="s">
        <v>141</v>
      </c>
      <c r="K209" s="215">
        <v>56</v>
      </c>
      <c r="L209" s="290">
        <f>(O209/P209)*100</f>
        <v>119.04</v>
      </c>
      <c r="M209" s="216">
        <v>1</v>
      </c>
      <c r="N209" s="214" t="s">
        <v>131</v>
      </c>
      <c r="O209" s="307">
        <f>8*I209</f>
        <v>29.76</v>
      </c>
      <c r="P209" s="217">
        <v>25</v>
      </c>
      <c r="Q209" s="218">
        <v>1</v>
      </c>
      <c r="R209" s="219"/>
      <c r="S209" s="232" t="s">
        <v>89</v>
      </c>
      <c r="T209" s="81">
        <v>1</v>
      </c>
      <c r="U209" s="278">
        <f>IF(D209=0,D210,D209)</f>
        <v>25</v>
      </c>
      <c r="V209" s="57">
        <v>0</v>
      </c>
      <c r="W209" s="279">
        <v>0</v>
      </c>
      <c r="X209" s="282">
        <v>4</v>
      </c>
      <c r="Y209" s="279" t="str">
        <f t="shared" si="8"/>
        <v>45178</v>
      </c>
      <c r="Z209" s="282">
        <v>215.76000000000002</v>
      </c>
      <c r="AA209" s="282"/>
      <c r="AH209" s="268">
        <v>25</v>
      </c>
      <c r="AI209" s="268">
        <v>0</v>
      </c>
      <c r="AJ209" s="268">
        <v>0</v>
      </c>
    </row>
    <row r="210" spans="1:36" s="57" customFormat="1" ht="13.5" customHeight="1">
      <c r="A210" s="317">
        <f>G210</f>
        <v>51</v>
      </c>
      <c r="B210" s="199">
        <f t="shared" si="7"/>
        <v>25</v>
      </c>
      <c r="C210" s="132" t="s">
        <v>78</v>
      </c>
      <c r="D210" s="125">
        <v>25</v>
      </c>
      <c r="E210" s="148" t="s">
        <v>79</v>
      </c>
      <c r="F210" s="148" t="s">
        <v>80</v>
      </c>
      <c r="G210" s="153">
        <v>51</v>
      </c>
      <c r="H210" s="153">
        <v>78</v>
      </c>
      <c r="I210" s="16">
        <v>3.72</v>
      </c>
      <c r="J210" s="122" t="s">
        <v>141</v>
      </c>
      <c r="K210" s="159">
        <v>56</v>
      </c>
      <c r="L210" s="289">
        <v>216</v>
      </c>
      <c r="M210" s="173">
        <v>1</v>
      </c>
      <c r="N210" s="122" t="s">
        <v>131</v>
      </c>
      <c r="O210" s="301">
        <f>(L210*P210)/100</f>
        <v>54</v>
      </c>
      <c r="P210" s="123">
        <v>25</v>
      </c>
      <c r="Q210" s="120">
        <v>1</v>
      </c>
      <c r="R210" s="125"/>
      <c r="S210" s="350" t="s">
        <v>89</v>
      </c>
      <c r="T210" s="81">
        <v>2</v>
      </c>
      <c r="U210" s="278">
        <f>IF(D209=0,D210,D209)</f>
        <v>25</v>
      </c>
      <c r="V210" s="57">
        <f>IF(I209=0,I210,I209)</f>
        <v>3.72</v>
      </c>
      <c r="W210" s="279">
        <f>IF(S209="取りやめ",0,V210)</f>
        <v>3.72</v>
      </c>
      <c r="X210" s="282">
        <v>4</v>
      </c>
      <c r="Y210" s="279" t="str">
        <f t="shared" si="8"/>
        <v>45178</v>
      </c>
      <c r="Z210" s="282">
        <v>215.76000000000002</v>
      </c>
      <c r="AA210" s="282"/>
      <c r="AH210" s="57">
        <v>25</v>
      </c>
      <c r="AI210" s="57">
        <v>3.72</v>
      </c>
      <c r="AJ210" s="57">
        <v>3.72</v>
      </c>
    </row>
    <row r="211" spans="1:36" s="268" customFormat="1" ht="13.5" customHeight="1">
      <c r="A211" s="317">
        <f>IF(G211=G212,G211,G212)</f>
        <v>51</v>
      </c>
      <c r="B211" s="199">
        <f t="shared" si="7"/>
        <v>25</v>
      </c>
      <c r="C211" s="256" t="s">
        <v>78</v>
      </c>
      <c r="D211" s="219">
        <v>25</v>
      </c>
      <c r="E211" s="211" t="s">
        <v>79</v>
      </c>
      <c r="F211" s="211" t="s">
        <v>80</v>
      </c>
      <c r="G211" s="212">
        <v>51</v>
      </c>
      <c r="H211" s="212">
        <v>79</v>
      </c>
      <c r="I211" s="213">
        <v>4.08</v>
      </c>
      <c r="J211" s="214" t="s">
        <v>141</v>
      </c>
      <c r="K211" s="215">
        <v>56</v>
      </c>
      <c r="L211" s="290">
        <f>(O211/P211)*100</f>
        <v>130.56</v>
      </c>
      <c r="M211" s="216">
        <v>1</v>
      </c>
      <c r="N211" s="214" t="s">
        <v>131</v>
      </c>
      <c r="O211" s="307">
        <f>8*I211</f>
        <v>32.64</v>
      </c>
      <c r="P211" s="217">
        <v>25</v>
      </c>
      <c r="Q211" s="218">
        <v>1</v>
      </c>
      <c r="R211" s="219"/>
      <c r="S211" s="232" t="s">
        <v>89</v>
      </c>
      <c r="T211" s="81">
        <v>1</v>
      </c>
      <c r="U211" s="278">
        <f>IF(D211=0,D212,D211)</f>
        <v>25</v>
      </c>
      <c r="V211" s="57">
        <v>0</v>
      </c>
      <c r="W211" s="279">
        <v>0</v>
      </c>
      <c r="X211" s="282">
        <v>4</v>
      </c>
      <c r="Y211" s="279" t="str">
        <f t="shared" si="8"/>
        <v>45179</v>
      </c>
      <c r="Z211" s="282">
        <v>326.39999999999998</v>
      </c>
      <c r="AA211" s="282"/>
      <c r="AB211" s="269"/>
      <c r="AC211" s="269"/>
      <c r="AD211" s="269"/>
      <c r="AE211" s="269"/>
      <c r="AF211" s="269"/>
      <c r="AG211" s="269"/>
      <c r="AH211" s="268">
        <v>25</v>
      </c>
      <c r="AI211" s="268">
        <v>0</v>
      </c>
      <c r="AJ211" s="268">
        <v>0</v>
      </c>
    </row>
    <row r="212" spans="1:36" s="57" customFormat="1" ht="13.5" customHeight="1">
      <c r="A212" s="317">
        <f>G212</f>
        <v>51</v>
      </c>
      <c r="B212" s="199">
        <f t="shared" si="7"/>
        <v>25</v>
      </c>
      <c r="C212" s="132" t="s">
        <v>78</v>
      </c>
      <c r="D212" s="125">
        <v>25</v>
      </c>
      <c r="E212" s="148" t="s">
        <v>79</v>
      </c>
      <c r="F212" s="148" t="s">
        <v>80</v>
      </c>
      <c r="G212" s="153">
        <v>51</v>
      </c>
      <c r="H212" s="153">
        <v>79</v>
      </c>
      <c r="I212" s="16">
        <v>4.08</v>
      </c>
      <c r="J212" s="122" t="s">
        <v>141</v>
      </c>
      <c r="K212" s="159">
        <v>56</v>
      </c>
      <c r="L212" s="289">
        <v>326</v>
      </c>
      <c r="M212" s="173">
        <v>1</v>
      </c>
      <c r="N212" s="122" t="s">
        <v>131</v>
      </c>
      <c r="O212" s="301">
        <f>(L212*P212)/100</f>
        <v>81.5</v>
      </c>
      <c r="P212" s="123">
        <v>25</v>
      </c>
      <c r="Q212" s="120">
        <v>1</v>
      </c>
      <c r="R212" s="125"/>
      <c r="S212" s="350" t="s">
        <v>89</v>
      </c>
      <c r="T212" s="81">
        <v>2</v>
      </c>
      <c r="U212" s="278">
        <f>IF(D211=0,D212,D211)</f>
        <v>25</v>
      </c>
      <c r="V212" s="57">
        <f>IF(I211=0,I212,I211)</f>
        <v>4.08</v>
      </c>
      <c r="W212" s="279">
        <f>IF(S211="取りやめ",0,V212)</f>
        <v>4.08</v>
      </c>
      <c r="X212" s="282">
        <v>4</v>
      </c>
      <c r="Y212" s="279" t="str">
        <f t="shared" si="8"/>
        <v>45179</v>
      </c>
      <c r="Z212" s="282">
        <v>326.39999999999998</v>
      </c>
      <c r="AA212" s="282"/>
      <c r="AB212" s="56"/>
      <c r="AC212" s="56"/>
      <c r="AD212" s="56"/>
      <c r="AE212" s="56"/>
      <c r="AF212" s="56"/>
      <c r="AG212" s="56"/>
      <c r="AH212" s="57">
        <v>25</v>
      </c>
      <c r="AI212" s="57">
        <v>4.08</v>
      </c>
      <c r="AJ212" s="57">
        <v>4.08</v>
      </c>
    </row>
    <row r="213" spans="1:36" s="268" customFormat="1" ht="13.5" customHeight="1">
      <c r="A213" s="317">
        <f>IF(G213=G214,G213,G214)</f>
        <v>51</v>
      </c>
      <c r="B213" s="199">
        <f t="shared" si="7"/>
        <v>25</v>
      </c>
      <c r="C213" s="256" t="s">
        <v>78</v>
      </c>
      <c r="D213" s="219">
        <v>25</v>
      </c>
      <c r="E213" s="211" t="s">
        <v>79</v>
      </c>
      <c r="F213" s="211" t="s">
        <v>80</v>
      </c>
      <c r="G213" s="212">
        <v>51</v>
      </c>
      <c r="H213" s="212">
        <v>80</v>
      </c>
      <c r="I213" s="213">
        <v>4.24</v>
      </c>
      <c r="J213" s="214" t="s">
        <v>141</v>
      </c>
      <c r="K213" s="215">
        <v>51</v>
      </c>
      <c r="L213" s="290">
        <f>(O213/P213)*100</f>
        <v>135.68</v>
      </c>
      <c r="M213" s="216">
        <v>1</v>
      </c>
      <c r="N213" s="214" t="s">
        <v>131</v>
      </c>
      <c r="O213" s="307">
        <f>8*I213</f>
        <v>33.92</v>
      </c>
      <c r="P213" s="217">
        <v>25</v>
      </c>
      <c r="Q213" s="218">
        <v>1</v>
      </c>
      <c r="R213" s="219"/>
      <c r="S213" s="232" t="s">
        <v>89</v>
      </c>
      <c r="T213" s="81">
        <v>1</v>
      </c>
      <c r="U213" s="278">
        <f>IF(D213=0,D214,D213)</f>
        <v>25</v>
      </c>
      <c r="V213" s="57">
        <v>0</v>
      </c>
      <c r="W213" s="279">
        <v>0</v>
      </c>
      <c r="X213" s="282">
        <v>4</v>
      </c>
      <c r="Y213" s="279" t="str">
        <f t="shared" si="8"/>
        <v>45180</v>
      </c>
      <c r="Z213" s="282">
        <v>330.72</v>
      </c>
      <c r="AA213" s="282"/>
      <c r="AH213" s="268">
        <v>25</v>
      </c>
      <c r="AI213" s="268">
        <v>0</v>
      </c>
      <c r="AJ213" s="268">
        <v>0</v>
      </c>
    </row>
    <row r="214" spans="1:36" s="57" customFormat="1" ht="13.5" customHeight="1">
      <c r="A214" s="317">
        <f>G214</f>
        <v>51</v>
      </c>
      <c r="B214" s="199">
        <f t="shared" si="7"/>
        <v>25</v>
      </c>
      <c r="C214" s="132" t="s">
        <v>78</v>
      </c>
      <c r="D214" s="125">
        <v>25</v>
      </c>
      <c r="E214" s="148" t="s">
        <v>79</v>
      </c>
      <c r="F214" s="148" t="s">
        <v>80</v>
      </c>
      <c r="G214" s="153">
        <v>51</v>
      </c>
      <c r="H214" s="153">
        <v>80</v>
      </c>
      <c r="I214" s="16">
        <v>4.24</v>
      </c>
      <c r="J214" s="122" t="s">
        <v>141</v>
      </c>
      <c r="K214" s="159">
        <v>51</v>
      </c>
      <c r="L214" s="289">
        <v>331</v>
      </c>
      <c r="M214" s="173">
        <v>1</v>
      </c>
      <c r="N214" s="122" t="s">
        <v>131</v>
      </c>
      <c r="O214" s="301">
        <f>(L214*P214)/100</f>
        <v>82.75</v>
      </c>
      <c r="P214" s="123">
        <v>25</v>
      </c>
      <c r="Q214" s="120">
        <v>1</v>
      </c>
      <c r="R214" s="125"/>
      <c r="S214" s="350" t="s">
        <v>89</v>
      </c>
      <c r="T214" s="81">
        <v>2</v>
      </c>
      <c r="U214" s="278">
        <f>IF(D213=0,D214,D213)</f>
        <v>25</v>
      </c>
      <c r="V214" s="57">
        <f>IF(I213=0,I214,I213)</f>
        <v>4.24</v>
      </c>
      <c r="W214" s="279">
        <f>IF(S213="取りやめ",0,V214)</f>
        <v>4.24</v>
      </c>
      <c r="X214" s="282">
        <v>4</v>
      </c>
      <c r="Y214" s="279" t="str">
        <f t="shared" si="8"/>
        <v>45180</v>
      </c>
      <c r="Z214" s="282">
        <v>330.72</v>
      </c>
      <c r="AA214" s="282"/>
      <c r="AH214" s="57">
        <v>25</v>
      </c>
      <c r="AI214" s="57">
        <v>4.24</v>
      </c>
      <c r="AJ214" s="57">
        <v>4.24</v>
      </c>
    </row>
    <row r="215" spans="1:36" s="269" customFormat="1" ht="13.5" customHeight="1">
      <c r="A215" s="317">
        <f>IF(G215=G216,G215,G216)</f>
        <v>51</v>
      </c>
      <c r="B215" s="199">
        <f t="shared" si="7"/>
        <v>25</v>
      </c>
      <c r="C215" s="256" t="s">
        <v>78</v>
      </c>
      <c r="D215" s="219">
        <v>25</v>
      </c>
      <c r="E215" s="211" t="s">
        <v>79</v>
      </c>
      <c r="F215" s="211" t="s">
        <v>80</v>
      </c>
      <c r="G215" s="212">
        <v>51</v>
      </c>
      <c r="H215" s="212">
        <v>85</v>
      </c>
      <c r="I215" s="213">
        <v>2.87</v>
      </c>
      <c r="J215" s="214" t="s">
        <v>141</v>
      </c>
      <c r="K215" s="215">
        <v>56</v>
      </c>
      <c r="L215" s="290">
        <f>(O215/P215)*100</f>
        <v>91.84</v>
      </c>
      <c r="M215" s="216">
        <v>1</v>
      </c>
      <c r="N215" s="214" t="s">
        <v>131</v>
      </c>
      <c r="O215" s="307">
        <f>8*I215</f>
        <v>22.96</v>
      </c>
      <c r="P215" s="217">
        <v>25</v>
      </c>
      <c r="Q215" s="218">
        <v>1</v>
      </c>
      <c r="R215" s="219"/>
      <c r="S215" s="232" t="s">
        <v>89</v>
      </c>
      <c r="T215" s="81">
        <v>1</v>
      </c>
      <c r="U215" s="278">
        <f>IF(D215=0,D216,D215)</f>
        <v>25</v>
      </c>
      <c r="V215" s="57">
        <v>0</v>
      </c>
      <c r="W215" s="279">
        <v>0</v>
      </c>
      <c r="X215" s="282">
        <v>4</v>
      </c>
      <c r="Y215" s="279" t="str">
        <f t="shared" si="8"/>
        <v>45185</v>
      </c>
      <c r="Z215" s="282">
        <v>229.60000000000002</v>
      </c>
      <c r="AA215" s="282"/>
      <c r="AH215" s="269">
        <v>25</v>
      </c>
      <c r="AI215" s="269">
        <v>0</v>
      </c>
      <c r="AJ215" s="269">
        <v>0</v>
      </c>
    </row>
    <row r="216" spans="1:36" s="56" customFormat="1" ht="13.5" customHeight="1">
      <c r="A216" s="317">
        <f>G216</f>
        <v>51</v>
      </c>
      <c r="B216" s="199">
        <f t="shared" si="7"/>
        <v>25</v>
      </c>
      <c r="C216" s="132" t="s">
        <v>78</v>
      </c>
      <c r="D216" s="125">
        <v>25</v>
      </c>
      <c r="E216" s="148" t="s">
        <v>79</v>
      </c>
      <c r="F216" s="148" t="s">
        <v>80</v>
      </c>
      <c r="G216" s="153">
        <v>51</v>
      </c>
      <c r="H216" s="153">
        <v>85</v>
      </c>
      <c r="I216" s="16">
        <v>2.87</v>
      </c>
      <c r="J216" s="122" t="s">
        <v>141</v>
      </c>
      <c r="K216" s="159">
        <v>56</v>
      </c>
      <c r="L216" s="289">
        <v>230</v>
      </c>
      <c r="M216" s="173">
        <v>1</v>
      </c>
      <c r="N216" s="122" t="s">
        <v>131</v>
      </c>
      <c r="O216" s="301">
        <f>(L216*P216)/100</f>
        <v>57.5</v>
      </c>
      <c r="P216" s="123">
        <v>25</v>
      </c>
      <c r="Q216" s="120">
        <v>1</v>
      </c>
      <c r="R216" s="125"/>
      <c r="S216" s="350" t="s">
        <v>89</v>
      </c>
      <c r="T216" s="81">
        <v>2</v>
      </c>
      <c r="U216" s="278">
        <f>IF(D215=0,D216,D215)</f>
        <v>25</v>
      </c>
      <c r="V216" s="57">
        <f>IF(I215=0,I216,I215)</f>
        <v>2.87</v>
      </c>
      <c r="W216" s="279">
        <f>IF(S215="取りやめ",0,V216)</f>
        <v>2.87</v>
      </c>
      <c r="X216" s="282">
        <v>4</v>
      </c>
      <c r="Y216" s="279" t="str">
        <f t="shared" si="8"/>
        <v>45185</v>
      </c>
      <c r="Z216" s="282">
        <v>229.60000000000002</v>
      </c>
      <c r="AA216" s="282"/>
      <c r="AH216" s="56">
        <v>25</v>
      </c>
      <c r="AI216" s="56">
        <v>2.87</v>
      </c>
      <c r="AJ216" s="56">
        <v>2.87</v>
      </c>
    </row>
    <row r="217" spans="1:36" s="268" customFormat="1" ht="13.5" customHeight="1">
      <c r="A217" s="317">
        <f>IF(G217=G218,G217,G218)</f>
        <v>55</v>
      </c>
      <c r="B217" s="199">
        <f t="shared" si="7"/>
        <v>25</v>
      </c>
      <c r="C217" s="256" t="s">
        <v>78</v>
      </c>
      <c r="D217" s="219">
        <v>25</v>
      </c>
      <c r="E217" s="211" t="s">
        <v>79</v>
      </c>
      <c r="F217" s="211" t="s">
        <v>80</v>
      </c>
      <c r="G217" s="212">
        <v>55</v>
      </c>
      <c r="H217" s="212">
        <v>33</v>
      </c>
      <c r="I217" s="213">
        <v>8.8000000000000007</v>
      </c>
      <c r="J217" s="214" t="s">
        <v>403</v>
      </c>
      <c r="K217" s="215">
        <v>40</v>
      </c>
      <c r="L217" s="290">
        <f>(O217/P217)*100</f>
        <v>1680</v>
      </c>
      <c r="M217" s="216">
        <v>11</v>
      </c>
      <c r="N217" s="214" t="s">
        <v>139</v>
      </c>
      <c r="O217" s="307">
        <v>420</v>
      </c>
      <c r="P217" s="217">
        <v>25</v>
      </c>
      <c r="Q217" s="218">
        <v>1</v>
      </c>
      <c r="R217" s="219"/>
      <c r="S217" s="238"/>
      <c r="T217" s="81">
        <v>1</v>
      </c>
      <c r="U217" s="278">
        <f>IF(D217=0,D218,D217)</f>
        <v>25</v>
      </c>
      <c r="V217" s="57">
        <v>0</v>
      </c>
      <c r="W217" s="279">
        <v>0</v>
      </c>
      <c r="X217" s="282">
        <v>4</v>
      </c>
      <c r="Y217" s="279" t="str">
        <f t="shared" si="8"/>
        <v>45533</v>
      </c>
      <c r="Z217" s="282">
        <v>2288</v>
      </c>
      <c r="AA217" s="282"/>
      <c r="AH217" s="268">
        <v>25</v>
      </c>
      <c r="AI217" s="268">
        <v>0</v>
      </c>
      <c r="AJ217" s="268">
        <v>0</v>
      </c>
    </row>
    <row r="218" spans="1:36" s="57" customFormat="1" ht="13.5" customHeight="1">
      <c r="A218" s="317">
        <f>G218</f>
        <v>55</v>
      </c>
      <c r="B218" s="199">
        <f t="shared" si="7"/>
        <v>25</v>
      </c>
      <c r="C218" s="132" t="s">
        <v>78</v>
      </c>
      <c r="D218" s="125">
        <v>25</v>
      </c>
      <c r="E218" s="148" t="s">
        <v>79</v>
      </c>
      <c r="F218" s="148" t="s">
        <v>80</v>
      </c>
      <c r="G218" s="153">
        <v>55</v>
      </c>
      <c r="H218" s="153">
        <v>33</v>
      </c>
      <c r="I218" s="16">
        <v>8.8000000000000007</v>
      </c>
      <c r="J218" s="122" t="s">
        <v>142</v>
      </c>
      <c r="K218" s="159">
        <v>40</v>
      </c>
      <c r="L218" s="289">
        <v>2288</v>
      </c>
      <c r="M218" s="173">
        <v>11</v>
      </c>
      <c r="N218" s="148" t="s">
        <v>139</v>
      </c>
      <c r="O218" s="301">
        <f>(L218*P218)/100</f>
        <v>572</v>
      </c>
      <c r="P218" s="123">
        <v>25</v>
      </c>
      <c r="Q218" s="120">
        <v>1</v>
      </c>
      <c r="R218" s="125"/>
      <c r="S218" s="237"/>
      <c r="T218" s="81">
        <v>2</v>
      </c>
      <c r="U218" s="278">
        <f>IF(D217=0,D218,D217)</f>
        <v>25</v>
      </c>
      <c r="V218" s="57">
        <f>IF(I217=0,I218,I217)</f>
        <v>8.8000000000000007</v>
      </c>
      <c r="W218" s="279">
        <f>IF(S217="取りやめ",0,V218)</f>
        <v>8.8000000000000007</v>
      </c>
      <c r="X218" s="282">
        <v>4</v>
      </c>
      <c r="Y218" s="279" t="str">
        <f t="shared" si="8"/>
        <v>45533</v>
      </c>
      <c r="Z218" s="282">
        <v>2288</v>
      </c>
      <c r="AA218" s="282"/>
      <c r="AH218" s="57">
        <v>25</v>
      </c>
      <c r="AI218" s="57">
        <v>8.8000000000000007</v>
      </c>
      <c r="AJ218" s="57">
        <v>8.8000000000000007</v>
      </c>
    </row>
    <row r="219" spans="1:36" s="268" customFormat="1" ht="13.5" customHeight="1">
      <c r="A219" s="317">
        <f>IF(G219=G220,G219,G220)</f>
        <v>60</v>
      </c>
      <c r="B219" s="199">
        <f t="shared" si="7"/>
        <v>25</v>
      </c>
      <c r="C219" s="256" t="s">
        <v>78</v>
      </c>
      <c r="D219" s="219">
        <v>25</v>
      </c>
      <c r="E219" s="211" t="s">
        <v>79</v>
      </c>
      <c r="F219" s="211" t="s">
        <v>80</v>
      </c>
      <c r="G219" s="212">
        <v>60</v>
      </c>
      <c r="H219" s="212">
        <v>47</v>
      </c>
      <c r="I219" s="213">
        <v>1.1200000000000001</v>
      </c>
      <c r="J219" s="214" t="s">
        <v>403</v>
      </c>
      <c r="K219" s="215">
        <v>19</v>
      </c>
      <c r="L219" s="290">
        <f>(O219/P219)*100</f>
        <v>35.840000000000003</v>
      </c>
      <c r="M219" s="216">
        <v>1</v>
      </c>
      <c r="N219" s="214" t="s">
        <v>131</v>
      </c>
      <c r="O219" s="307">
        <f>8*I219</f>
        <v>8.9600000000000009</v>
      </c>
      <c r="P219" s="217">
        <v>25</v>
      </c>
      <c r="Q219" s="218">
        <v>1</v>
      </c>
      <c r="R219" s="219"/>
      <c r="S219" s="232" t="s">
        <v>89</v>
      </c>
      <c r="T219" s="81">
        <v>1</v>
      </c>
      <c r="U219" s="278">
        <f>IF(D219=0,D220,D219)</f>
        <v>25</v>
      </c>
      <c r="V219" s="57">
        <v>0</v>
      </c>
      <c r="W219" s="279">
        <v>0</v>
      </c>
      <c r="X219" s="282">
        <v>4</v>
      </c>
      <c r="Y219" s="279" t="str">
        <f t="shared" si="8"/>
        <v>46047</v>
      </c>
      <c r="Z219" s="282">
        <v>94.080000000000013</v>
      </c>
      <c r="AA219" s="282"/>
      <c r="AB219" s="269"/>
      <c r="AC219" s="269"/>
      <c r="AD219" s="269"/>
      <c r="AE219" s="269"/>
      <c r="AF219" s="269"/>
      <c r="AG219" s="269"/>
      <c r="AH219" s="268">
        <v>25</v>
      </c>
      <c r="AI219" s="268">
        <v>0</v>
      </c>
      <c r="AJ219" s="268">
        <v>0</v>
      </c>
    </row>
    <row r="220" spans="1:36" s="57" customFormat="1" ht="13.5" customHeight="1">
      <c r="A220" s="317">
        <f>G220</f>
        <v>60</v>
      </c>
      <c r="B220" s="199">
        <f t="shared" si="7"/>
        <v>25</v>
      </c>
      <c r="C220" s="132" t="s">
        <v>78</v>
      </c>
      <c r="D220" s="125">
        <v>25</v>
      </c>
      <c r="E220" s="148" t="s">
        <v>79</v>
      </c>
      <c r="F220" s="148" t="s">
        <v>80</v>
      </c>
      <c r="G220" s="153">
        <v>60</v>
      </c>
      <c r="H220" s="153">
        <v>47</v>
      </c>
      <c r="I220" s="16">
        <v>1.1200000000000001</v>
      </c>
      <c r="J220" s="122" t="s">
        <v>130</v>
      </c>
      <c r="K220" s="159">
        <v>19</v>
      </c>
      <c r="L220" s="289">
        <v>94</v>
      </c>
      <c r="M220" s="173">
        <v>1</v>
      </c>
      <c r="N220" s="122" t="s">
        <v>131</v>
      </c>
      <c r="O220" s="301">
        <f>(L220*P220)/100</f>
        <v>23.5</v>
      </c>
      <c r="P220" s="123">
        <v>25</v>
      </c>
      <c r="Q220" s="120">
        <v>1</v>
      </c>
      <c r="R220" s="125"/>
      <c r="S220" s="350" t="s">
        <v>89</v>
      </c>
      <c r="T220" s="81">
        <v>2</v>
      </c>
      <c r="U220" s="278">
        <f>IF(D219=0,D220,D219)</f>
        <v>25</v>
      </c>
      <c r="V220" s="57">
        <f>IF(I219=0,I220,I219)</f>
        <v>1.1200000000000001</v>
      </c>
      <c r="W220" s="279">
        <f>IF(S219="取りやめ",0,V220)</f>
        <v>1.1200000000000001</v>
      </c>
      <c r="X220" s="282">
        <v>4</v>
      </c>
      <c r="Y220" s="279" t="str">
        <f t="shared" si="8"/>
        <v>46047</v>
      </c>
      <c r="Z220" s="282">
        <v>94.080000000000013</v>
      </c>
      <c r="AA220" s="282"/>
      <c r="AB220" s="56">
        <v>3</v>
      </c>
      <c r="AC220" s="56">
        <v>23</v>
      </c>
      <c r="AD220" s="56"/>
      <c r="AE220" s="56"/>
      <c r="AF220" s="56"/>
      <c r="AG220" s="56">
        <v>2013</v>
      </c>
      <c r="AH220" s="57">
        <v>25</v>
      </c>
      <c r="AI220" s="57">
        <v>1.1200000000000001</v>
      </c>
      <c r="AJ220" s="57">
        <v>1.1200000000000001</v>
      </c>
    </row>
    <row r="221" spans="1:36" s="269" customFormat="1" ht="13.5" customHeight="1">
      <c r="A221" s="317">
        <f>IF(G221=G222,G221,G222)</f>
        <v>60</v>
      </c>
      <c r="B221" s="199">
        <f t="shared" si="7"/>
        <v>25</v>
      </c>
      <c r="C221" s="256" t="s">
        <v>78</v>
      </c>
      <c r="D221" s="219">
        <v>25</v>
      </c>
      <c r="E221" s="211" t="s">
        <v>79</v>
      </c>
      <c r="F221" s="211" t="s">
        <v>80</v>
      </c>
      <c r="G221" s="212">
        <v>60</v>
      </c>
      <c r="H221" s="212">
        <v>68</v>
      </c>
      <c r="I221" s="213">
        <v>7.8</v>
      </c>
      <c r="J221" s="214" t="s">
        <v>403</v>
      </c>
      <c r="K221" s="215">
        <v>19</v>
      </c>
      <c r="L221" s="290">
        <f>(O221/P221)*100</f>
        <v>249.6</v>
      </c>
      <c r="M221" s="216">
        <v>1</v>
      </c>
      <c r="N221" s="214" t="s">
        <v>131</v>
      </c>
      <c r="O221" s="307">
        <f>8*I221</f>
        <v>62.4</v>
      </c>
      <c r="P221" s="217">
        <v>25</v>
      </c>
      <c r="Q221" s="218">
        <v>1</v>
      </c>
      <c r="R221" s="219"/>
      <c r="S221" s="232" t="s">
        <v>89</v>
      </c>
      <c r="T221" s="81">
        <v>1</v>
      </c>
      <c r="U221" s="278">
        <f>IF(D221=0,D222,D221)</f>
        <v>25</v>
      </c>
      <c r="V221" s="57">
        <v>0</v>
      </c>
      <c r="W221" s="279">
        <v>0</v>
      </c>
      <c r="X221" s="282">
        <v>4</v>
      </c>
      <c r="Y221" s="279" t="str">
        <f t="shared" si="8"/>
        <v>46068</v>
      </c>
      <c r="Z221" s="282">
        <v>655.19999999999993</v>
      </c>
      <c r="AA221" s="282"/>
      <c r="AB221" s="268"/>
      <c r="AC221" s="268"/>
      <c r="AD221" s="268"/>
      <c r="AE221" s="268"/>
      <c r="AF221" s="268"/>
      <c r="AG221" s="268"/>
      <c r="AH221" s="269">
        <v>25</v>
      </c>
      <c r="AI221" s="269">
        <v>0</v>
      </c>
      <c r="AJ221" s="269">
        <v>0</v>
      </c>
    </row>
    <row r="222" spans="1:36" s="56" customFormat="1" ht="13.5" customHeight="1">
      <c r="A222" s="317">
        <f>G222</f>
        <v>60</v>
      </c>
      <c r="B222" s="199">
        <f t="shared" si="7"/>
        <v>25</v>
      </c>
      <c r="C222" s="132" t="s">
        <v>78</v>
      </c>
      <c r="D222" s="125">
        <v>25</v>
      </c>
      <c r="E222" s="148" t="s">
        <v>79</v>
      </c>
      <c r="F222" s="148" t="s">
        <v>80</v>
      </c>
      <c r="G222" s="153">
        <v>60</v>
      </c>
      <c r="H222" s="153">
        <v>68</v>
      </c>
      <c r="I222" s="16">
        <v>7.8</v>
      </c>
      <c r="J222" s="122" t="s">
        <v>137</v>
      </c>
      <c r="K222" s="159">
        <v>19</v>
      </c>
      <c r="L222" s="289">
        <v>655</v>
      </c>
      <c r="M222" s="173">
        <v>1</v>
      </c>
      <c r="N222" s="122" t="s">
        <v>131</v>
      </c>
      <c r="O222" s="301">
        <f>(L222*P222)/100</f>
        <v>163.75</v>
      </c>
      <c r="P222" s="123">
        <v>25</v>
      </c>
      <c r="Q222" s="120">
        <v>1</v>
      </c>
      <c r="R222" s="125"/>
      <c r="S222" s="350" t="s">
        <v>89</v>
      </c>
      <c r="T222" s="81">
        <v>2</v>
      </c>
      <c r="U222" s="278">
        <f>IF(D221=0,D222,D221)</f>
        <v>25</v>
      </c>
      <c r="V222" s="57">
        <f>IF(I221=0,I222,I221)</f>
        <v>7.8</v>
      </c>
      <c r="W222" s="279">
        <f>IF(S221="取りやめ",0,V222)</f>
        <v>7.8</v>
      </c>
      <c r="X222" s="282">
        <v>4</v>
      </c>
      <c r="Y222" s="279" t="str">
        <f t="shared" si="8"/>
        <v>46068</v>
      </c>
      <c r="Z222" s="282">
        <v>655.19999999999993</v>
      </c>
      <c r="AA222" s="282"/>
      <c r="AB222" s="57">
        <v>3</v>
      </c>
      <c r="AC222" s="57">
        <v>23</v>
      </c>
      <c r="AD222" s="57"/>
      <c r="AE222" s="57"/>
      <c r="AF222" s="57"/>
      <c r="AG222" s="57">
        <v>2013</v>
      </c>
      <c r="AH222" s="56">
        <v>25</v>
      </c>
      <c r="AI222" s="56">
        <v>7.8</v>
      </c>
      <c r="AJ222" s="56">
        <v>7.8</v>
      </c>
    </row>
    <row r="223" spans="1:36" s="268" customFormat="1" ht="13.5" customHeight="1">
      <c r="A223" s="317">
        <f>IF(G223=G224,G223,G224)</f>
        <v>60</v>
      </c>
      <c r="B223" s="199">
        <f t="shared" si="7"/>
        <v>25</v>
      </c>
      <c r="C223" s="256" t="s">
        <v>78</v>
      </c>
      <c r="D223" s="219">
        <v>25</v>
      </c>
      <c r="E223" s="211" t="s">
        <v>79</v>
      </c>
      <c r="F223" s="211" t="s">
        <v>80</v>
      </c>
      <c r="G223" s="212">
        <v>60</v>
      </c>
      <c r="H223" s="212">
        <v>69</v>
      </c>
      <c r="I223" s="213">
        <v>0.92</v>
      </c>
      <c r="J223" s="214" t="s">
        <v>403</v>
      </c>
      <c r="K223" s="215">
        <v>19</v>
      </c>
      <c r="L223" s="290">
        <f>(O223/P223)*100</f>
        <v>29.439999999999998</v>
      </c>
      <c r="M223" s="216">
        <v>1</v>
      </c>
      <c r="N223" s="214" t="s">
        <v>131</v>
      </c>
      <c r="O223" s="307">
        <f>8*I223</f>
        <v>7.36</v>
      </c>
      <c r="P223" s="217">
        <v>25</v>
      </c>
      <c r="Q223" s="218">
        <v>1</v>
      </c>
      <c r="R223" s="219"/>
      <c r="S223" s="232" t="s">
        <v>89</v>
      </c>
      <c r="T223" s="81">
        <v>1</v>
      </c>
      <c r="U223" s="278">
        <f>IF(D223=0,D224,D223)</f>
        <v>25</v>
      </c>
      <c r="V223" s="57">
        <v>0</v>
      </c>
      <c r="W223" s="279">
        <v>0</v>
      </c>
      <c r="X223" s="282">
        <v>4</v>
      </c>
      <c r="Y223" s="279" t="str">
        <f t="shared" si="8"/>
        <v>46069</v>
      </c>
      <c r="Z223" s="282">
        <v>77.28</v>
      </c>
      <c r="AA223" s="282"/>
      <c r="AB223" s="269"/>
      <c r="AC223" s="269"/>
      <c r="AD223" s="269"/>
      <c r="AE223" s="269"/>
      <c r="AF223" s="269"/>
      <c r="AG223" s="269"/>
      <c r="AH223" s="268">
        <v>25</v>
      </c>
      <c r="AI223" s="268">
        <v>0</v>
      </c>
      <c r="AJ223" s="268">
        <v>0</v>
      </c>
    </row>
    <row r="224" spans="1:36" s="57" customFormat="1" ht="13.5" customHeight="1">
      <c r="A224" s="317">
        <f>G224</f>
        <v>60</v>
      </c>
      <c r="B224" s="199">
        <f t="shared" si="7"/>
        <v>25</v>
      </c>
      <c r="C224" s="132" t="s">
        <v>78</v>
      </c>
      <c r="D224" s="125">
        <v>25</v>
      </c>
      <c r="E224" s="148" t="s">
        <v>79</v>
      </c>
      <c r="F224" s="148" t="s">
        <v>80</v>
      </c>
      <c r="G224" s="153">
        <v>60</v>
      </c>
      <c r="H224" s="153">
        <v>69</v>
      </c>
      <c r="I224" s="16">
        <v>0.92</v>
      </c>
      <c r="J224" s="122" t="s">
        <v>130</v>
      </c>
      <c r="K224" s="159">
        <v>19</v>
      </c>
      <c r="L224" s="289">
        <v>77</v>
      </c>
      <c r="M224" s="173">
        <v>1</v>
      </c>
      <c r="N224" s="122" t="s">
        <v>131</v>
      </c>
      <c r="O224" s="301">
        <f>(L224*P224)/100</f>
        <v>19.25</v>
      </c>
      <c r="P224" s="123">
        <v>25</v>
      </c>
      <c r="Q224" s="120">
        <v>1</v>
      </c>
      <c r="R224" s="125"/>
      <c r="S224" s="350" t="s">
        <v>89</v>
      </c>
      <c r="T224" s="81">
        <v>2</v>
      </c>
      <c r="U224" s="278">
        <f>IF(D223=0,D224,D223)</f>
        <v>25</v>
      </c>
      <c r="V224" s="57">
        <f>IF(I223=0,I224,I223)</f>
        <v>0.92</v>
      </c>
      <c r="W224" s="279">
        <f>IF(S223="取りやめ",0,V224)</f>
        <v>0.92</v>
      </c>
      <c r="X224" s="282">
        <v>4</v>
      </c>
      <c r="Y224" s="279" t="str">
        <f t="shared" si="8"/>
        <v>46069</v>
      </c>
      <c r="Z224" s="282">
        <v>77.28</v>
      </c>
      <c r="AA224" s="282"/>
      <c r="AB224" s="56">
        <v>3</v>
      </c>
      <c r="AC224" s="56">
        <v>23</v>
      </c>
      <c r="AD224" s="56"/>
      <c r="AE224" s="56"/>
      <c r="AF224" s="56"/>
      <c r="AG224" s="56">
        <v>2013</v>
      </c>
      <c r="AH224" s="57">
        <v>25</v>
      </c>
      <c r="AI224" s="57">
        <v>0.92</v>
      </c>
      <c r="AJ224" s="57">
        <v>0.92</v>
      </c>
    </row>
    <row r="225" spans="1:36" s="268" customFormat="1" ht="13.5" customHeight="1">
      <c r="A225" s="317">
        <f>IF(G225=G226,G225,G226)</f>
        <v>66</v>
      </c>
      <c r="B225" s="199">
        <f t="shared" si="7"/>
        <v>25</v>
      </c>
      <c r="C225" s="259" t="s">
        <v>78</v>
      </c>
      <c r="D225" s="219">
        <v>25</v>
      </c>
      <c r="E225" s="211" t="s">
        <v>79</v>
      </c>
      <c r="F225" s="211" t="s">
        <v>80</v>
      </c>
      <c r="G225" s="212">
        <v>66</v>
      </c>
      <c r="H225" s="212">
        <v>134</v>
      </c>
      <c r="I225" s="213">
        <v>3.2</v>
      </c>
      <c r="J225" s="214" t="s">
        <v>141</v>
      </c>
      <c r="K225" s="215">
        <v>46</v>
      </c>
      <c r="L225" s="290">
        <f>(O225/P225)*100</f>
        <v>102.4</v>
      </c>
      <c r="M225" s="216">
        <v>1</v>
      </c>
      <c r="N225" s="214" t="s">
        <v>131</v>
      </c>
      <c r="O225" s="307">
        <f>8*I225</f>
        <v>25.6</v>
      </c>
      <c r="P225" s="217">
        <v>25</v>
      </c>
      <c r="Q225" s="218">
        <v>1</v>
      </c>
      <c r="R225" s="219"/>
      <c r="S225" s="232" t="s">
        <v>89</v>
      </c>
      <c r="T225" s="81">
        <v>1</v>
      </c>
      <c r="U225" s="278">
        <f>IF(D225=0,D226,D225)</f>
        <v>25</v>
      </c>
      <c r="V225" s="57">
        <v>0</v>
      </c>
      <c r="W225" s="279">
        <v>0</v>
      </c>
      <c r="X225" s="282">
        <v>4</v>
      </c>
      <c r="Y225" s="279" t="str">
        <f t="shared" si="8"/>
        <v>466134</v>
      </c>
      <c r="Z225" s="282">
        <v>240</v>
      </c>
      <c r="AA225" s="282"/>
      <c r="AB225" s="269"/>
      <c r="AC225" s="269"/>
      <c r="AD225" s="269"/>
      <c r="AE225" s="269"/>
      <c r="AF225" s="269"/>
      <c r="AG225" s="269"/>
      <c r="AH225" s="268">
        <v>25</v>
      </c>
      <c r="AI225" s="268">
        <v>0</v>
      </c>
      <c r="AJ225" s="268">
        <v>0</v>
      </c>
    </row>
    <row r="226" spans="1:36" s="56" customFormat="1" ht="13.5" customHeight="1">
      <c r="A226" s="317">
        <f>G226</f>
        <v>66</v>
      </c>
      <c r="B226" s="199">
        <f t="shared" si="7"/>
        <v>25</v>
      </c>
      <c r="C226" s="145" t="s">
        <v>78</v>
      </c>
      <c r="D226" s="115">
        <v>25</v>
      </c>
      <c r="E226" s="147" t="s">
        <v>79</v>
      </c>
      <c r="F226" s="147" t="s">
        <v>80</v>
      </c>
      <c r="G226" s="151">
        <v>66</v>
      </c>
      <c r="H226" s="151">
        <v>134</v>
      </c>
      <c r="I226" s="111">
        <v>3.2</v>
      </c>
      <c r="J226" s="112" t="s">
        <v>141</v>
      </c>
      <c r="K226" s="158">
        <v>46</v>
      </c>
      <c r="L226" s="295">
        <v>240</v>
      </c>
      <c r="M226" s="198">
        <v>1</v>
      </c>
      <c r="N226" s="122" t="s">
        <v>131</v>
      </c>
      <c r="O226" s="304">
        <f>(L226*P226)/100</f>
        <v>60</v>
      </c>
      <c r="P226" s="113">
        <v>25</v>
      </c>
      <c r="Q226" s="110">
        <v>1</v>
      </c>
      <c r="R226" s="115"/>
      <c r="S226" s="350" t="s">
        <v>89</v>
      </c>
      <c r="T226" s="81">
        <v>2</v>
      </c>
      <c r="U226" s="278">
        <f>IF(D225=0,D226,D225)</f>
        <v>25</v>
      </c>
      <c r="V226" s="57">
        <f>IF(I225=0,I226,I225)</f>
        <v>3.2</v>
      </c>
      <c r="W226" s="279">
        <f>IF(S225="取りやめ",0,V226)</f>
        <v>3.2</v>
      </c>
      <c r="X226" s="282">
        <v>4</v>
      </c>
      <c r="Y226" s="279" t="str">
        <f t="shared" si="8"/>
        <v>466134</v>
      </c>
      <c r="Z226" s="282">
        <v>240</v>
      </c>
      <c r="AA226" s="282"/>
      <c r="AB226" s="56">
        <v>5</v>
      </c>
      <c r="AC226" s="56">
        <v>98</v>
      </c>
      <c r="AG226" s="56">
        <v>2013</v>
      </c>
      <c r="AH226" s="56">
        <v>25</v>
      </c>
      <c r="AI226" s="56">
        <v>3.2</v>
      </c>
      <c r="AJ226" s="56">
        <v>3.2</v>
      </c>
    </row>
    <row r="227" spans="1:36" s="269" customFormat="1" ht="13.5" customHeight="1">
      <c r="A227" s="317">
        <f>IF(G227=G228,G227,G228)</f>
        <v>67</v>
      </c>
      <c r="B227" s="199">
        <f t="shared" si="7"/>
        <v>25</v>
      </c>
      <c r="C227" s="256" t="s">
        <v>90</v>
      </c>
      <c r="D227" s="219">
        <v>25</v>
      </c>
      <c r="E227" s="211" t="s">
        <v>24</v>
      </c>
      <c r="F227" s="211" t="s">
        <v>91</v>
      </c>
      <c r="G227" s="212">
        <v>67</v>
      </c>
      <c r="H227" s="212">
        <v>31</v>
      </c>
      <c r="I227" s="213">
        <v>2.5099999999999998</v>
      </c>
      <c r="J227" s="214" t="s">
        <v>403</v>
      </c>
      <c r="K227" s="215">
        <v>48</v>
      </c>
      <c r="L227" s="290">
        <f>(O227/P227)*100</f>
        <v>556</v>
      </c>
      <c r="M227" s="216">
        <v>11</v>
      </c>
      <c r="N227" s="214" t="s">
        <v>97</v>
      </c>
      <c r="O227" s="307">
        <v>139</v>
      </c>
      <c r="P227" s="217">
        <v>25</v>
      </c>
      <c r="Q227" s="218">
        <v>1</v>
      </c>
      <c r="R227" s="219"/>
      <c r="S227" s="238"/>
      <c r="T227" s="81">
        <v>1</v>
      </c>
      <c r="U227" s="278">
        <f>IF(D227=0,D228,D227)</f>
        <v>25</v>
      </c>
      <c r="V227" s="57">
        <v>0</v>
      </c>
      <c r="W227" s="279">
        <v>0</v>
      </c>
      <c r="X227" s="282">
        <v>4</v>
      </c>
      <c r="Y227" s="279" t="str">
        <f t="shared" si="8"/>
        <v>46731</v>
      </c>
      <c r="Z227" s="282">
        <v>539.65</v>
      </c>
      <c r="AA227" s="282"/>
      <c r="AB227" s="268"/>
      <c r="AC227" s="268"/>
      <c r="AD227" s="268"/>
      <c r="AE227" s="268"/>
      <c r="AF227" s="268"/>
      <c r="AG227" s="268"/>
      <c r="AH227" s="269">
        <v>25</v>
      </c>
      <c r="AI227" s="269">
        <v>0</v>
      </c>
      <c r="AJ227" s="269">
        <v>0</v>
      </c>
    </row>
    <row r="228" spans="1:36" s="56" customFormat="1" ht="13.5" customHeight="1">
      <c r="A228" s="317">
        <f>G228</f>
        <v>67</v>
      </c>
      <c r="B228" s="199">
        <f t="shared" si="7"/>
        <v>25</v>
      </c>
      <c r="C228" s="126" t="s">
        <v>90</v>
      </c>
      <c r="D228" s="125">
        <v>25</v>
      </c>
      <c r="E228" s="148" t="s">
        <v>24</v>
      </c>
      <c r="F228" s="148" t="s">
        <v>91</v>
      </c>
      <c r="G228" s="153">
        <v>67</v>
      </c>
      <c r="H228" s="153">
        <v>31</v>
      </c>
      <c r="I228" s="16">
        <v>2.5099999999999998</v>
      </c>
      <c r="J228" s="122" t="s">
        <v>40</v>
      </c>
      <c r="K228" s="159">
        <v>48</v>
      </c>
      <c r="L228" s="289">
        <v>540</v>
      </c>
      <c r="M228" s="173">
        <v>11</v>
      </c>
      <c r="N228" s="122" t="s">
        <v>97</v>
      </c>
      <c r="O228" s="301">
        <f>(L228*P228)/100</f>
        <v>135</v>
      </c>
      <c r="P228" s="123">
        <v>25</v>
      </c>
      <c r="Q228" s="120">
        <v>1</v>
      </c>
      <c r="R228" s="125"/>
      <c r="S228" s="237"/>
      <c r="T228" s="81">
        <v>2</v>
      </c>
      <c r="U228" s="278">
        <f>IF(D227=0,D228,D227)</f>
        <v>25</v>
      </c>
      <c r="V228" s="57">
        <f>IF(I227=0,I228,I227)</f>
        <v>2.5099999999999998</v>
      </c>
      <c r="W228" s="279">
        <f>IF(S227="取りやめ",0,V228)</f>
        <v>2.5099999999999998</v>
      </c>
      <c r="X228" s="282">
        <v>4</v>
      </c>
      <c r="Y228" s="279" t="str">
        <f t="shared" si="8"/>
        <v>46731</v>
      </c>
      <c r="Z228" s="282">
        <v>539.65</v>
      </c>
      <c r="AA228" s="282"/>
      <c r="AB228" s="57"/>
      <c r="AC228" s="57"/>
      <c r="AD228" s="57" t="s">
        <v>99</v>
      </c>
      <c r="AE228" s="57"/>
      <c r="AF228" s="57"/>
      <c r="AG228" s="57"/>
      <c r="AH228" s="56">
        <v>25</v>
      </c>
      <c r="AI228" s="56">
        <v>2.5099999999999998</v>
      </c>
      <c r="AJ228" s="56">
        <v>2.5099999999999998</v>
      </c>
    </row>
    <row r="229" spans="1:36" s="268" customFormat="1" ht="13.5" customHeight="1">
      <c r="A229" s="317">
        <f>IF(G229=G230,G229,G230)</f>
        <v>67</v>
      </c>
      <c r="B229" s="199">
        <f t="shared" si="7"/>
        <v>25</v>
      </c>
      <c r="C229" s="256"/>
      <c r="D229" s="48">
        <v>25</v>
      </c>
      <c r="E229" s="211"/>
      <c r="F229" s="211"/>
      <c r="G229" s="212"/>
      <c r="H229" s="212"/>
      <c r="I229" s="213"/>
      <c r="J229" s="214"/>
      <c r="K229" s="215"/>
      <c r="L229" s="290"/>
      <c r="M229" s="216"/>
      <c r="N229" s="214"/>
      <c r="O229" s="307"/>
      <c r="P229" s="217"/>
      <c r="Q229" s="218"/>
      <c r="R229" s="219"/>
      <c r="S229" s="236" t="s">
        <v>304</v>
      </c>
      <c r="T229" s="81">
        <v>1</v>
      </c>
      <c r="U229" s="278">
        <f>IF(D229=0,D230,D229)</f>
        <v>25</v>
      </c>
      <c r="V229" s="57">
        <v>0</v>
      </c>
      <c r="W229" s="279">
        <v>0</v>
      </c>
      <c r="X229" s="282">
        <v>4</v>
      </c>
      <c r="Y229" s="279" t="str">
        <f t="shared" si="8"/>
        <v>4</v>
      </c>
      <c r="Z229" s="282">
        <v>0</v>
      </c>
      <c r="AA229" s="282"/>
      <c r="AB229" s="269"/>
      <c r="AC229" s="269"/>
      <c r="AD229" s="269"/>
      <c r="AE229" s="269"/>
      <c r="AF229" s="269"/>
      <c r="AG229" s="269"/>
      <c r="AH229" s="268">
        <v>25</v>
      </c>
      <c r="AI229" s="268">
        <v>0</v>
      </c>
      <c r="AJ229" s="268">
        <v>0</v>
      </c>
    </row>
    <row r="230" spans="1:36" s="57" customFormat="1" ht="13.5" customHeight="1">
      <c r="A230" s="317">
        <f>G230</f>
        <v>67</v>
      </c>
      <c r="B230" s="199">
        <f t="shared" si="7"/>
        <v>25</v>
      </c>
      <c r="C230" s="126" t="s">
        <v>90</v>
      </c>
      <c r="D230" s="125">
        <v>25</v>
      </c>
      <c r="E230" s="148" t="s">
        <v>24</v>
      </c>
      <c r="F230" s="148" t="s">
        <v>91</v>
      </c>
      <c r="G230" s="153">
        <v>67</v>
      </c>
      <c r="H230" s="153">
        <v>34</v>
      </c>
      <c r="I230" s="16">
        <v>2.65</v>
      </c>
      <c r="J230" s="122" t="s">
        <v>199</v>
      </c>
      <c r="K230" s="159">
        <v>50</v>
      </c>
      <c r="L230" s="289">
        <v>130</v>
      </c>
      <c r="M230" s="173">
        <v>11</v>
      </c>
      <c r="N230" s="148" t="s">
        <v>200</v>
      </c>
      <c r="O230" s="301">
        <f>(L230*P230)/100</f>
        <v>32.5</v>
      </c>
      <c r="P230" s="123">
        <v>25</v>
      </c>
      <c r="Q230" s="120">
        <v>1</v>
      </c>
      <c r="R230" s="125"/>
      <c r="S230" s="237"/>
      <c r="T230" s="81">
        <v>2</v>
      </c>
      <c r="U230" s="278">
        <f>IF(D229=0,D230,D229)</f>
        <v>25</v>
      </c>
      <c r="V230" s="57">
        <f>IF(I229=0,I230,I229)</f>
        <v>2.65</v>
      </c>
      <c r="W230" s="279">
        <f>IF(S229="取りやめ",0,V230)</f>
        <v>0</v>
      </c>
      <c r="X230" s="282">
        <v>4</v>
      </c>
      <c r="Y230" s="279" t="str">
        <f t="shared" si="8"/>
        <v>46734</v>
      </c>
      <c r="Z230" s="282">
        <v>0</v>
      </c>
      <c r="AA230" s="282"/>
      <c r="AB230" s="56"/>
      <c r="AC230" s="56"/>
      <c r="AD230" s="56"/>
      <c r="AE230" s="56"/>
      <c r="AF230" s="56"/>
      <c r="AG230" s="56"/>
      <c r="AH230" s="57">
        <v>25</v>
      </c>
      <c r="AI230" s="57">
        <v>2.65</v>
      </c>
      <c r="AJ230" s="57">
        <v>0</v>
      </c>
    </row>
    <row r="231" spans="1:36" s="270" customFormat="1" ht="13.5" customHeight="1">
      <c r="A231" s="317">
        <f>IF(G231=G232,G231,G232)</f>
        <v>69</v>
      </c>
      <c r="B231" s="199">
        <f t="shared" si="7"/>
        <v>25</v>
      </c>
      <c r="C231" s="259" t="s">
        <v>78</v>
      </c>
      <c r="D231" s="219">
        <v>25</v>
      </c>
      <c r="E231" s="211" t="s">
        <v>79</v>
      </c>
      <c r="F231" s="211" t="s">
        <v>80</v>
      </c>
      <c r="G231" s="212">
        <v>69</v>
      </c>
      <c r="H231" s="212">
        <v>58</v>
      </c>
      <c r="I231" s="213">
        <v>22.27</v>
      </c>
      <c r="J231" s="214" t="s">
        <v>141</v>
      </c>
      <c r="K231" s="215">
        <v>43</v>
      </c>
      <c r="L231" s="290">
        <f>(O231/P231)*100</f>
        <v>712.64</v>
      </c>
      <c r="M231" s="216">
        <v>1</v>
      </c>
      <c r="N231" s="214" t="s">
        <v>131</v>
      </c>
      <c r="O231" s="307">
        <f>8*I231</f>
        <v>178.16</v>
      </c>
      <c r="P231" s="217">
        <v>25</v>
      </c>
      <c r="Q231" s="218">
        <v>1</v>
      </c>
      <c r="R231" s="219"/>
      <c r="S231" s="232" t="s">
        <v>89</v>
      </c>
      <c r="T231" s="81">
        <v>1</v>
      </c>
      <c r="U231" s="278">
        <f>IF(D231=0,D232,D231)</f>
        <v>25</v>
      </c>
      <c r="V231" s="57">
        <v>0</v>
      </c>
      <c r="W231" s="279">
        <v>0</v>
      </c>
      <c r="X231" s="282">
        <v>4</v>
      </c>
      <c r="Y231" s="279" t="str">
        <f t="shared" si="8"/>
        <v>46958</v>
      </c>
      <c r="Z231" s="282">
        <v>1625.71</v>
      </c>
      <c r="AA231" s="282"/>
      <c r="AB231" s="182"/>
      <c r="AC231" s="182"/>
      <c r="AD231" s="182"/>
      <c r="AE231" s="182"/>
      <c r="AF231" s="182"/>
      <c r="AG231" s="182"/>
      <c r="AH231" s="270">
        <v>25</v>
      </c>
      <c r="AI231" s="270">
        <v>0</v>
      </c>
      <c r="AJ231" s="270">
        <v>0</v>
      </c>
    </row>
    <row r="232" spans="1:36" s="57" customFormat="1" ht="13.5" customHeight="1">
      <c r="A232" s="317">
        <f>G232</f>
        <v>69</v>
      </c>
      <c r="B232" s="199">
        <f t="shared" si="7"/>
        <v>25</v>
      </c>
      <c r="C232" s="132" t="s">
        <v>78</v>
      </c>
      <c r="D232" s="125">
        <v>25</v>
      </c>
      <c r="E232" s="148" t="s">
        <v>79</v>
      </c>
      <c r="F232" s="148" t="s">
        <v>80</v>
      </c>
      <c r="G232" s="153">
        <v>69</v>
      </c>
      <c r="H232" s="153">
        <v>58</v>
      </c>
      <c r="I232" s="16">
        <v>22.27</v>
      </c>
      <c r="J232" s="122" t="s">
        <v>141</v>
      </c>
      <c r="K232" s="159">
        <v>43</v>
      </c>
      <c r="L232" s="289">
        <v>1626</v>
      </c>
      <c r="M232" s="173">
        <v>11</v>
      </c>
      <c r="N232" s="122" t="s">
        <v>131</v>
      </c>
      <c r="O232" s="301">
        <f>(L232*P232)/100</f>
        <v>406.5</v>
      </c>
      <c r="P232" s="123">
        <v>25</v>
      </c>
      <c r="Q232" s="120">
        <v>1</v>
      </c>
      <c r="R232" s="125"/>
      <c r="S232" s="350" t="s">
        <v>89</v>
      </c>
      <c r="T232" s="81">
        <v>2</v>
      </c>
      <c r="U232" s="278">
        <f>IF(D231=0,D232,D231)</f>
        <v>25</v>
      </c>
      <c r="V232" s="57">
        <f>IF(I231=0,I232,I231)</f>
        <v>22.27</v>
      </c>
      <c r="W232" s="279">
        <f>IF(S231="取りやめ",0,V232)</f>
        <v>22.27</v>
      </c>
      <c r="X232" s="282">
        <v>4</v>
      </c>
      <c r="Y232" s="279" t="str">
        <f t="shared" si="8"/>
        <v>46958</v>
      </c>
      <c r="Z232" s="282">
        <v>1625.71</v>
      </c>
      <c r="AA232" s="282"/>
      <c r="AB232" s="56">
        <v>5</v>
      </c>
      <c r="AC232" s="56">
        <v>98</v>
      </c>
      <c r="AD232" s="56"/>
      <c r="AE232" s="56"/>
      <c r="AF232" s="56"/>
      <c r="AG232" s="56">
        <v>2013</v>
      </c>
      <c r="AH232" s="57">
        <v>25</v>
      </c>
      <c r="AI232" s="57">
        <v>22.27</v>
      </c>
      <c r="AJ232" s="57">
        <v>22.27</v>
      </c>
    </row>
    <row r="233" spans="1:36" s="268" customFormat="1" ht="13.5" customHeight="1">
      <c r="A233" s="317">
        <f>IF(G233=G234,G233,G234)</f>
        <v>70</v>
      </c>
      <c r="B233" s="199">
        <f t="shared" si="7"/>
        <v>25</v>
      </c>
      <c r="C233" s="256" t="s">
        <v>78</v>
      </c>
      <c r="D233" s="219">
        <v>25</v>
      </c>
      <c r="E233" s="211" t="s">
        <v>79</v>
      </c>
      <c r="F233" s="211" t="s">
        <v>80</v>
      </c>
      <c r="G233" s="212">
        <v>70</v>
      </c>
      <c r="H233" s="212">
        <v>24</v>
      </c>
      <c r="I233" s="213">
        <v>2.68</v>
      </c>
      <c r="J233" s="214" t="s">
        <v>141</v>
      </c>
      <c r="K233" s="215">
        <v>56</v>
      </c>
      <c r="L233" s="290">
        <f>(O233/P233)*100</f>
        <v>85.76</v>
      </c>
      <c r="M233" s="216">
        <v>1</v>
      </c>
      <c r="N233" s="214" t="s">
        <v>131</v>
      </c>
      <c r="O233" s="307">
        <f>8*I233</f>
        <v>21.44</v>
      </c>
      <c r="P233" s="217">
        <v>25</v>
      </c>
      <c r="Q233" s="218">
        <v>1</v>
      </c>
      <c r="R233" s="219"/>
      <c r="S233" s="232" t="s">
        <v>89</v>
      </c>
      <c r="T233" s="81">
        <v>1</v>
      </c>
      <c r="U233" s="278">
        <f>IF(D233=0,D234,D233)</f>
        <v>25</v>
      </c>
      <c r="V233" s="57">
        <v>0</v>
      </c>
      <c r="W233" s="279">
        <v>0</v>
      </c>
      <c r="X233" s="282">
        <v>4</v>
      </c>
      <c r="Y233" s="279" t="str">
        <f t="shared" si="8"/>
        <v>47024</v>
      </c>
      <c r="Z233" s="282">
        <v>214.4</v>
      </c>
      <c r="AA233" s="282"/>
      <c r="AB233" s="270"/>
      <c r="AC233" s="270"/>
      <c r="AD233" s="270"/>
      <c r="AE233" s="270"/>
      <c r="AF233" s="270"/>
      <c r="AG233" s="270"/>
      <c r="AH233" s="268">
        <v>25</v>
      </c>
      <c r="AI233" s="268">
        <v>0</v>
      </c>
      <c r="AJ233" s="268">
        <v>0</v>
      </c>
    </row>
    <row r="234" spans="1:36" s="57" customFormat="1" ht="13.5" customHeight="1">
      <c r="A234" s="317">
        <f>G234</f>
        <v>70</v>
      </c>
      <c r="B234" s="199">
        <f t="shared" si="7"/>
        <v>25</v>
      </c>
      <c r="C234" s="132" t="s">
        <v>78</v>
      </c>
      <c r="D234" s="125">
        <v>25</v>
      </c>
      <c r="E234" s="148" t="s">
        <v>79</v>
      </c>
      <c r="F234" s="148" t="s">
        <v>80</v>
      </c>
      <c r="G234" s="153">
        <v>70</v>
      </c>
      <c r="H234" s="153">
        <v>24</v>
      </c>
      <c r="I234" s="16">
        <v>2.68</v>
      </c>
      <c r="J234" s="122" t="s">
        <v>141</v>
      </c>
      <c r="K234" s="159">
        <v>56</v>
      </c>
      <c r="L234" s="289">
        <v>214</v>
      </c>
      <c r="M234" s="173">
        <v>1</v>
      </c>
      <c r="N234" s="122" t="s">
        <v>131</v>
      </c>
      <c r="O234" s="301">
        <f>(L234*P234)/100</f>
        <v>53.5</v>
      </c>
      <c r="P234" s="123">
        <v>25</v>
      </c>
      <c r="Q234" s="120">
        <v>1</v>
      </c>
      <c r="R234" s="125"/>
      <c r="S234" s="350" t="s">
        <v>89</v>
      </c>
      <c r="T234" s="81">
        <v>2</v>
      </c>
      <c r="U234" s="278">
        <f>IF(D233=0,D234,D233)</f>
        <v>25</v>
      </c>
      <c r="V234" s="57">
        <f>IF(I233=0,I234,I233)</f>
        <v>2.68</v>
      </c>
      <c r="W234" s="279">
        <f>IF(S233="取りやめ",0,V234)</f>
        <v>2.68</v>
      </c>
      <c r="X234" s="282">
        <v>4</v>
      </c>
      <c r="Y234" s="279" t="str">
        <f t="shared" si="8"/>
        <v>47024</v>
      </c>
      <c r="Z234" s="282">
        <v>214.4</v>
      </c>
      <c r="AA234" s="282"/>
      <c r="AH234" s="57">
        <v>25</v>
      </c>
      <c r="AI234" s="57">
        <v>2.68</v>
      </c>
      <c r="AJ234" s="57">
        <v>2.68</v>
      </c>
    </row>
    <row r="235" spans="1:36" s="269" customFormat="1" ht="13.5" customHeight="1">
      <c r="A235" s="317">
        <f>IF(G235=G236,G235,G236)</f>
        <v>70</v>
      </c>
      <c r="B235" s="199">
        <f t="shared" si="7"/>
        <v>25</v>
      </c>
      <c r="C235" s="256" t="s">
        <v>411</v>
      </c>
      <c r="D235" s="219">
        <v>25</v>
      </c>
      <c r="E235" s="211" t="s">
        <v>124</v>
      </c>
      <c r="F235" s="211" t="s">
        <v>125</v>
      </c>
      <c r="G235" s="212">
        <v>70</v>
      </c>
      <c r="H235" s="212">
        <v>51</v>
      </c>
      <c r="I235" s="213">
        <v>2.44</v>
      </c>
      <c r="J235" s="214" t="s">
        <v>420</v>
      </c>
      <c r="K235" s="215">
        <v>46</v>
      </c>
      <c r="L235" s="290">
        <f>(O235/P235)*100</f>
        <v>78.08</v>
      </c>
      <c r="M235" s="216">
        <v>1</v>
      </c>
      <c r="N235" s="214" t="s">
        <v>131</v>
      </c>
      <c r="O235" s="307">
        <f>8*I235</f>
        <v>19.52</v>
      </c>
      <c r="P235" s="217">
        <v>25</v>
      </c>
      <c r="Q235" s="218">
        <v>1</v>
      </c>
      <c r="R235" s="219"/>
      <c r="S235" s="232" t="s">
        <v>89</v>
      </c>
      <c r="T235" s="81">
        <v>1</v>
      </c>
      <c r="U235" s="278">
        <f>IF(D235=0,D236,D235)</f>
        <v>25</v>
      </c>
      <c r="V235" s="57">
        <v>0</v>
      </c>
      <c r="W235" s="279">
        <v>0</v>
      </c>
      <c r="X235" s="282">
        <v>4</v>
      </c>
      <c r="Y235" s="279" t="str">
        <f t="shared" si="8"/>
        <v>47051</v>
      </c>
      <c r="Z235" s="282">
        <v>131.76</v>
      </c>
      <c r="AA235" s="282"/>
      <c r="AH235" s="269">
        <v>25</v>
      </c>
      <c r="AI235" s="269">
        <v>0</v>
      </c>
      <c r="AJ235" s="269">
        <v>0</v>
      </c>
    </row>
    <row r="236" spans="1:36" s="56" customFormat="1" ht="13.5" customHeight="1">
      <c r="A236" s="317">
        <f>G236</f>
        <v>70</v>
      </c>
      <c r="B236" s="199">
        <f t="shared" si="7"/>
        <v>25</v>
      </c>
      <c r="C236" s="132" t="s">
        <v>78</v>
      </c>
      <c r="D236" s="125">
        <v>25</v>
      </c>
      <c r="E236" s="148" t="s">
        <v>79</v>
      </c>
      <c r="F236" s="148" t="s">
        <v>80</v>
      </c>
      <c r="G236" s="153">
        <v>70</v>
      </c>
      <c r="H236" s="153">
        <v>51</v>
      </c>
      <c r="I236" s="16">
        <v>2.44</v>
      </c>
      <c r="J236" s="122" t="s">
        <v>141</v>
      </c>
      <c r="K236" s="159">
        <v>46</v>
      </c>
      <c r="L236" s="289">
        <v>132</v>
      </c>
      <c r="M236" s="173">
        <v>1</v>
      </c>
      <c r="N236" s="122" t="s">
        <v>131</v>
      </c>
      <c r="O236" s="301">
        <f>(L236*P236)/100</f>
        <v>33</v>
      </c>
      <c r="P236" s="123">
        <v>25</v>
      </c>
      <c r="Q236" s="120">
        <v>1</v>
      </c>
      <c r="R236" s="125"/>
      <c r="S236" s="350" t="s">
        <v>89</v>
      </c>
      <c r="T236" s="81">
        <v>2</v>
      </c>
      <c r="U236" s="278">
        <f>IF(D235=0,D236,D235)</f>
        <v>25</v>
      </c>
      <c r="V236" s="57">
        <f>IF(I235=0,I236,I235)</f>
        <v>2.44</v>
      </c>
      <c r="W236" s="279">
        <f>IF(S235="取りやめ",0,V236)</f>
        <v>2.44</v>
      </c>
      <c r="X236" s="282">
        <v>4</v>
      </c>
      <c r="Y236" s="279" t="str">
        <f t="shared" si="8"/>
        <v>47051</v>
      </c>
      <c r="Z236" s="282">
        <v>131.76</v>
      </c>
      <c r="AA236" s="282"/>
      <c r="AH236" s="56">
        <v>25</v>
      </c>
      <c r="AI236" s="56">
        <v>2.44</v>
      </c>
      <c r="AJ236" s="56">
        <v>2.44</v>
      </c>
    </row>
    <row r="237" spans="1:36" s="269" customFormat="1" ht="13.5" customHeight="1">
      <c r="A237" s="317">
        <f>IF(G237=G238,G237,G238)</f>
        <v>70</v>
      </c>
      <c r="B237" s="199">
        <f t="shared" si="7"/>
        <v>25</v>
      </c>
      <c r="C237" s="256"/>
      <c r="D237" s="48">
        <v>25</v>
      </c>
      <c r="E237" s="211"/>
      <c r="F237" s="211"/>
      <c r="G237" s="212"/>
      <c r="H237" s="212"/>
      <c r="I237" s="213"/>
      <c r="J237" s="214"/>
      <c r="K237" s="215"/>
      <c r="L237" s="290"/>
      <c r="M237" s="216"/>
      <c r="N237" s="214"/>
      <c r="O237" s="307"/>
      <c r="P237" s="217"/>
      <c r="Q237" s="218"/>
      <c r="R237" s="219"/>
      <c r="S237" s="236" t="s">
        <v>304</v>
      </c>
      <c r="T237" s="81">
        <v>1</v>
      </c>
      <c r="U237" s="278">
        <f>IF(D237=0,D238,D237)</f>
        <v>25</v>
      </c>
      <c r="V237" s="57">
        <v>0</v>
      </c>
      <c r="W237" s="279">
        <v>0</v>
      </c>
      <c r="X237" s="282">
        <v>4</v>
      </c>
      <c r="Y237" s="279" t="str">
        <f t="shared" si="8"/>
        <v>4</v>
      </c>
      <c r="Z237" s="282">
        <v>315.52</v>
      </c>
      <c r="AA237" s="282"/>
      <c r="AB237" s="268"/>
      <c r="AC237" s="268"/>
      <c r="AD237" s="268"/>
      <c r="AE237" s="268"/>
      <c r="AF237" s="268"/>
      <c r="AG237" s="268"/>
      <c r="AH237" s="269">
        <v>25</v>
      </c>
      <c r="AI237" s="269">
        <v>0</v>
      </c>
      <c r="AJ237" s="269">
        <v>0</v>
      </c>
    </row>
    <row r="238" spans="1:36" s="56" customFormat="1" ht="13.5" customHeight="1">
      <c r="A238" s="317">
        <f>G238</f>
        <v>70</v>
      </c>
      <c r="B238" s="199">
        <f t="shared" si="7"/>
        <v>25</v>
      </c>
      <c r="C238" s="132" t="s">
        <v>78</v>
      </c>
      <c r="D238" s="125">
        <v>25</v>
      </c>
      <c r="E238" s="148" t="s">
        <v>79</v>
      </c>
      <c r="F238" s="148" t="s">
        <v>80</v>
      </c>
      <c r="G238" s="153">
        <v>70</v>
      </c>
      <c r="H238" s="153">
        <v>73</v>
      </c>
      <c r="I238" s="16">
        <v>1.1599999999999999</v>
      </c>
      <c r="J238" s="122" t="s">
        <v>40</v>
      </c>
      <c r="K238" s="159">
        <v>41</v>
      </c>
      <c r="L238" s="289">
        <v>316</v>
      </c>
      <c r="M238" s="173">
        <v>1</v>
      </c>
      <c r="N238" s="122" t="s">
        <v>37</v>
      </c>
      <c r="O238" s="301">
        <f>(L238*P238)/100</f>
        <v>79</v>
      </c>
      <c r="P238" s="123">
        <v>25</v>
      </c>
      <c r="Q238" s="120">
        <v>1</v>
      </c>
      <c r="R238" s="125"/>
      <c r="S238" s="237"/>
      <c r="T238" s="81">
        <v>2</v>
      </c>
      <c r="U238" s="278">
        <f>IF(D237=0,D238,D237)</f>
        <v>25</v>
      </c>
      <c r="V238" s="57">
        <f>IF(I237=0,I238,I237)</f>
        <v>1.1599999999999999</v>
      </c>
      <c r="W238" s="279">
        <f>IF(S237="取りやめ",0,V238)</f>
        <v>0</v>
      </c>
      <c r="X238" s="282">
        <v>4</v>
      </c>
      <c r="Y238" s="279" t="str">
        <f t="shared" si="8"/>
        <v>47073</v>
      </c>
      <c r="Z238" s="282">
        <v>315.52</v>
      </c>
      <c r="AA238" s="282"/>
      <c r="AB238" s="57">
        <v>3</v>
      </c>
      <c r="AC238" s="57">
        <v>23</v>
      </c>
      <c r="AD238" s="57"/>
      <c r="AE238" s="57"/>
      <c r="AF238" s="57"/>
      <c r="AG238" s="57">
        <v>2013</v>
      </c>
      <c r="AH238" s="56">
        <v>25</v>
      </c>
      <c r="AI238" s="56">
        <v>1.1599999999999999</v>
      </c>
      <c r="AJ238" s="56">
        <v>0</v>
      </c>
    </row>
    <row r="239" spans="1:36" s="269" customFormat="1" ht="13.5" customHeight="1">
      <c r="A239" s="317">
        <f>IF(G239=G240,G239,G240)</f>
        <v>70</v>
      </c>
      <c r="B239" s="199">
        <f t="shared" si="7"/>
        <v>25</v>
      </c>
      <c r="C239" s="256"/>
      <c r="D239" s="48">
        <v>25</v>
      </c>
      <c r="E239" s="211"/>
      <c r="F239" s="211"/>
      <c r="G239" s="212"/>
      <c r="H239" s="212"/>
      <c r="I239" s="213"/>
      <c r="J239" s="214"/>
      <c r="K239" s="215"/>
      <c r="L239" s="290"/>
      <c r="M239" s="216"/>
      <c r="N239" s="214"/>
      <c r="O239" s="307"/>
      <c r="P239" s="217"/>
      <c r="Q239" s="218"/>
      <c r="R239" s="219"/>
      <c r="S239" s="236" t="s">
        <v>304</v>
      </c>
      <c r="T239" s="81">
        <v>1</v>
      </c>
      <c r="U239" s="278">
        <f>IF(D239=0,D240,D239)</f>
        <v>25</v>
      </c>
      <c r="V239" s="57">
        <v>0</v>
      </c>
      <c r="W239" s="279">
        <v>0</v>
      </c>
      <c r="X239" s="282">
        <v>4</v>
      </c>
      <c r="Y239" s="279" t="str">
        <f t="shared" si="8"/>
        <v>4</v>
      </c>
      <c r="Z239" s="282">
        <v>95.759999999999991</v>
      </c>
      <c r="AA239" s="282"/>
      <c r="AH239" s="269">
        <v>25</v>
      </c>
      <c r="AI239" s="269">
        <v>0</v>
      </c>
      <c r="AJ239" s="269">
        <v>0</v>
      </c>
    </row>
    <row r="240" spans="1:36" s="56" customFormat="1" ht="13.5" customHeight="1">
      <c r="A240" s="317">
        <f>G240</f>
        <v>70</v>
      </c>
      <c r="B240" s="199">
        <f t="shared" si="7"/>
        <v>25</v>
      </c>
      <c r="C240" s="132" t="s">
        <v>78</v>
      </c>
      <c r="D240" s="125">
        <v>25</v>
      </c>
      <c r="E240" s="148" t="s">
        <v>79</v>
      </c>
      <c r="F240" s="148" t="s">
        <v>80</v>
      </c>
      <c r="G240" s="153">
        <v>70</v>
      </c>
      <c r="H240" s="153">
        <v>74</v>
      </c>
      <c r="I240" s="16">
        <v>0.36</v>
      </c>
      <c r="J240" s="122" t="s">
        <v>40</v>
      </c>
      <c r="K240" s="159">
        <v>40</v>
      </c>
      <c r="L240" s="289">
        <v>96</v>
      </c>
      <c r="M240" s="173">
        <v>1</v>
      </c>
      <c r="N240" s="122" t="s">
        <v>37</v>
      </c>
      <c r="O240" s="301">
        <f>(L240*P240)/100</f>
        <v>24</v>
      </c>
      <c r="P240" s="123">
        <v>25</v>
      </c>
      <c r="Q240" s="120">
        <v>1</v>
      </c>
      <c r="R240" s="125"/>
      <c r="S240" s="237"/>
      <c r="T240" s="81">
        <v>2</v>
      </c>
      <c r="U240" s="278">
        <f>IF(D239=0,D240,D239)</f>
        <v>25</v>
      </c>
      <c r="V240" s="57">
        <f>IF(I239=0,I240,I239)</f>
        <v>0.36</v>
      </c>
      <c r="W240" s="279">
        <f>IF(S239="取りやめ",0,V240)</f>
        <v>0</v>
      </c>
      <c r="X240" s="282">
        <v>4</v>
      </c>
      <c r="Y240" s="279" t="str">
        <f t="shared" si="8"/>
        <v>47074</v>
      </c>
      <c r="Z240" s="282">
        <v>95.759999999999991</v>
      </c>
      <c r="AA240" s="282"/>
      <c r="AB240" s="56">
        <v>3</v>
      </c>
      <c r="AC240" s="56">
        <v>23</v>
      </c>
      <c r="AG240" s="56">
        <v>2013</v>
      </c>
      <c r="AH240" s="56">
        <v>25</v>
      </c>
      <c r="AI240" s="56">
        <v>0.36</v>
      </c>
      <c r="AJ240" s="56">
        <v>0</v>
      </c>
    </row>
    <row r="241" spans="1:36" s="268" customFormat="1" ht="13.5" customHeight="1">
      <c r="A241" s="317">
        <f>IF(G241=G242,G241,G242)</f>
        <v>70</v>
      </c>
      <c r="B241" s="199">
        <f t="shared" si="7"/>
        <v>25</v>
      </c>
      <c r="C241" s="256"/>
      <c r="D241" s="48">
        <v>25</v>
      </c>
      <c r="E241" s="211"/>
      <c r="F241" s="211"/>
      <c r="G241" s="212"/>
      <c r="H241" s="212"/>
      <c r="I241" s="213"/>
      <c r="J241" s="214"/>
      <c r="K241" s="215"/>
      <c r="L241" s="290"/>
      <c r="M241" s="216"/>
      <c r="N241" s="214"/>
      <c r="O241" s="307"/>
      <c r="P241" s="217"/>
      <c r="Q241" s="218"/>
      <c r="R241" s="219"/>
      <c r="S241" s="236" t="s">
        <v>304</v>
      </c>
      <c r="T241" s="81">
        <v>1</v>
      </c>
      <c r="U241" s="278">
        <f>IF(D241=0,D242,D241)</f>
        <v>25</v>
      </c>
      <c r="V241" s="57">
        <v>0</v>
      </c>
      <c r="W241" s="279">
        <v>0</v>
      </c>
      <c r="X241" s="282">
        <v>4</v>
      </c>
      <c r="Y241" s="279" t="str">
        <f t="shared" si="8"/>
        <v>4</v>
      </c>
      <c r="Z241" s="282">
        <v>798</v>
      </c>
      <c r="AA241" s="282"/>
      <c r="AH241" s="268">
        <v>25</v>
      </c>
      <c r="AI241" s="268">
        <v>0</v>
      </c>
      <c r="AJ241" s="268">
        <v>0</v>
      </c>
    </row>
    <row r="242" spans="1:36" s="57" customFormat="1" ht="13.5" customHeight="1">
      <c r="A242" s="317">
        <f>G242</f>
        <v>70</v>
      </c>
      <c r="B242" s="199">
        <f t="shared" si="7"/>
        <v>25</v>
      </c>
      <c r="C242" s="132" t="s">
        <v>78</v>
      </c>
      <c r="D242" s="125">
        <v>25</v>
      </c>
      <c r="E242" s="148" t="s">
        <v>79</v>
      </c>
      <c r="F242" s="148" t="s">
        <v>80</v>
      </c>
      <c r="G242" s="153">
        <v>70</v>
      </c>
      <c r="H242" s="153">
        <v>75</v>
      </c>
      <c r="I242" s="16">
        <v>3</v>
      </c>
      <c r="J242" s="112" t="s">
        <v>40</v>
      </c>
      <c r="K242" s="159">
        <v>40</v>
      </c>
      <c r="L242" s="289">
        <v>798</v>
      </c>
      <c r="M242" s="173">
        <v>1</v>
      </c>
      <c r="N242" s="122" t="s">
        <v>37</v>
      </c>
      <c r="O242" s="301">
        <f>(L242*P242)/100</f>
        <v>199.5</v>
      </c>
      <c r="P242" s="123">
        <v>25</v>
      </c>
      <c r="Q242" s="120">
        <v>1</v>
      </c>
      <c r="R242" s="125"/>
      <c r="S242" s="237"/>
      <c r="T242" s="81">
        <v>2</v>
      </c>
      <c r="U242" s="278">
        <f>IF(D241=0,D242,D241)</f>
        <v>25</v>
      </c>
      <c r="V242" s="57">
        <f>IF(I241=0,I242,I241)</f>
        <v>3</v>
      </c>
      <c r="W242" s="279">
        <f>IF(S241="取りやめ",0,V242)</f>
        <v>0</v>
      </c>
      <c r="X242" s="282">
        <v>4</v>
      </c>
      <c r="Y242" s="279" t="str">
        <f t="shared" si="8"/>
        <v>47075</v>
      </c>
      <c r="Z242" s="282">
        <v>798</v>
      </c>
      <c r="AA242" s="282"/>
      <c r="AB242" s="57">
        <v>3</v>
      </c>
      <c r="AC242" s="57">
        <v>23</v>
      </c>
      <c r="AG242" s="57">
        <v>2013</v>
      </c>
      <c r="AH242" s="57">
        <v>25</v>
      </c>
      <c r="AI242" s="57">
        <v>3</v>
      </c>
      <c r="AJ242" s="57">
        <v>0</v>
      </c>
    </row>
    <row r="243" spans="1:36" s="268" customFormat="1" ht="13.5" customHeight="1">
      <c r="A243" s="317">
        <f>IF(G243=G244,G243,G244)</f>
        <v>70</v>
      </c>
      <c r="B243" s="199">
        <f t="shared" si="7"/>
        <v>25</v>
      </c>
      <c r="C243" s="256"/>
      <c r="D243" s="48">
        <v>25</v>
      </c>
      <c r="E243" s="211"/>
      <c r="F243" s="211"/>
      <c r="G243" s="212"/>
      <c r="H243" s="212"/>
      <c r="I243" s="213"/>
      <c r="J243" s="214"/>
      <c r="K243" s="215"/>
      <c r="L243" s="290"/>
      <c r="M243" s="216"/>
      <c r="N243" s="214"/>
      <c r="O243" s="307"/>
      <c r="P243" s="217"/>
      <c r="Q243" s="218"/>
      <c r="R243" s="219"/>
      <c r="S243" s="236" t="s">
        <v>304</v>
      </c>
      <c r="T243" s="81">
        <v>1</v>
      </c>
      <c r="U243" s="278">
        <f>IF(D243=0,D244,D243)</f>
        <v>25</v>
      </c>
      <c r="V243" s="57">
        <v>0</v>
      </c>
      <c r="W243" s="279">
        <v>0</v>
      </c>
      <c r="X243" s="282">
        <v>4</v>
      </c>
      <c r="Y243" s="279" t="str">
        <f t="shared" si="8"/>
        <v>4</v>
      </c>
      <c r="Z243" s="282">
        <v>136.4</v>
      </c>
      <c r="AA243" s="282"/>
      <c r="AB243" s="269"/>
      <c r="AC243" s="269"/>
      <c r="AD243" s="269"/>
      <c r="AE243" s="269"/>
      <c r="AF243" s="269"/>
      <c r="AG243" s="269"/>
      <c r="AH243" s="268">
        <v>25</v>
      </c>
      <c r="AI243" s="268">
        <v>0</v>
      </c>
      <c r="AJ243" s="268">
        <v>0</v>
      </c>
    </row>
    <row r="244" spans="1:36" s="57" customFormat="1" ht="13.5" customHeight="1">
      <c r="A244" s="317">
        <f>G244</f>
        <v>70</v>
      </c>
      <c r="B244" s="199">
        <f t="shared" si="7"/>
        <v>25</v>
      </c>
      <c r="C244" s="132" t="s">
        <v>78</v>
      </c>
      <c r="D244" s="125">
        <v>25</v>
      </c>
      <c r="E244" s="148" t="s">
        <v>79</v>
      </c>
      <c r="F244" s="148" t="s">
        <v>80</v>
      </c>
      <c r="G244" s="153">
        <v>70</v>
      </c>
      <c r="H244" s="153">
        <v>85</v>
      </c>
      <c r="I244" s="16">
        <v>0.44</v>
      </c>
      <c r="J244" s="122" t="s">
        <v>76</v>
      </c>
      <c r="K244" s="159">
        <v>42</v>
      </c>
      <c r="L244" s="289">
        <v>136</v>
      </c>
      <c r="M244" s="173">
        <v>1</v>
      </c>
      <c r="N244" s="122" t="s">
        <v>37</v>
      </c>
      <c r="O244" s="301">
        <f>(L244*P244)/100</f>
        <v>34</v>
      </c>
      <c r="P244" s="123">
        <v>25</v>
      </c>
      <c r="Q244" s="120">
        <v>1</v>
      </c>
      <c r="R244" s="125"/>
      <c r="S244" s="237"/>
      <c r="T244" s="81">
        <v>2</v>
      </c>
      <c r="U244" s="278">
        <f>IF(D243=0,D244,D243)</f>
        <v>25</v>
      </c>
      <c r="V244" s="57">
        <f>IF(I243=0,I244,I243)</f>
        <v>0.44</v>
      </c>
      <c r="W244" s="279">
        <f>IF(S243="取りやめ",0,V244)</f>
        <v>0</v>
      </c>
      <c r="X244" s="282">
        <v>4</v>
      </c>
      <c r="Y244" s="279" t="str">
        <f t="shared" si="8"/>
        <v>47085</v>
      </c>
      <c r="Z244" s="282">
        <v>136.4</v>
      </c>
      <c r="AA244" s="282"/>
      <c r="AB244" s="56">
        <v>3</v>
      </c>
      <c r="AC244" s="56">
        <v>17</v>
      </c>
      <c r="AD244" s="56"/>
      <c r="AE244" s="56"/>
      <c r="AF244" s="56"/>
      <c r="AG244" s="56">
        <v>2013</v>
      </c>
      <c r="AH244" s="57">
        <v>25</v>
      </c>
      <c r="AI244" s="57">
        <v>0.44</v>
      </c>
      <c r="AJ244" s="57">
        <v>0</v>
      </c>
    </row>
    <row r="245" spans="1:36" s="268" customFormat="1" ht="13.5" customHeight="1">
      <c r="A245" s="317">
        <f>IF(G245=G246,G245,G246)</f>
        <v>70</v>
      </c>
      <c r="B245" s="199">
        <f t="shared" si="7"/>
        <v>25</v>
      </c>
      <c r="C245" s="256"/>
      <c r="D245" s="48">
        <v>25</v>
      </c>
      <c r="E245" s="211"/>
      <c r="F245" s="211"/>
      <c r="G245" s="212"/>
      <c r="H245" s="212"/>
      <c r="I245" s="213"/>
      <c r="J245" s="214"/>
      <c r="K245" s="215"/>
      <c r="L245" s="290"/>
      <c r="M245" s="216"/>
      <c r="N245" s="214"/>
      <c r="O245" s="307"/>
      <c r="P245" s="217"/>
      <c r="Q245" s="218"/>
      <c r="R245" s="219"/>
      <c r="S245" s="236" t="s">
        <v>304</v>
      </c>
      <c r="T245" s="81">
        <v>1</v>
      </c>
      <c r="U245" s="278">
        <f>IF(D245=0,D246,D245)</f>
        <v>25</v>
      </c>
      <c r="V245" s="57">
        <v>0</v>
      </c>
      <c r="W245" s="279">
        <v>0</v>
      </c>
      <c r="X245" s="282">
        <v>4</v>
      </c>
      <c r="Y245" s="279" t="str">
        <f t="shared" si="8"/>
        <v>4</v>
      </c>
      <c r="Z245" s="282">
        <v>148.24</v>
      </c>
      <c r="AA245" s="282"/>
      <c r="AH245" s="268">
        <v>25</v>
      </c>
      <c r="AI245" s="268">
        <v>0</v>
      </c>
      <c r="AJ245" s="268">
        <v>0</v>
      </c>
    </row>
    <row r="246" spans="1:36" s="56" customFormat="1" ht="13.5" customHeight="1">
      <c r="A246" s="317">
        <f>G246</f>
        <v>70</v>
      </c>
      <c r="B246" s="199">
        <f t="shared" si="7"/>
        <v>25</v>
      </c>
      <c r="C246" s="132" t="s">
        <v>78</v>
      </c>
      <c r="D246" s="125">
        <v>25</v>
      </c>
      <c r="E246" s="148" t="s">
        <v>79</v>
      </c>
      <c r="F246" s="148" t="s">
        <v>80</v>
      </c>
      <c r="G246" s="151">
        <v>70</v>
      </c>
      <c r="H246" s="151">
        <v>88</v>
      </c>
      <c r="I246" s="111">
        <v>0.68</v>
      </c>
      <c r="J246" s="112" t="s">
        <v>40</v>
      </c>
      <c r="K246" s="158">
        <v>33</v>
      </c>
      <c r="L246" s="295">
        <v>148</v>
      </c>
      <c r="M246" s="198">
        <v>1</v>
      </c>
      <c r="N246" s="112" t="s">
        <v>37</v>
      </c>
      <c r="O246" s="304">
        <f>(L246*P246)/100</f>
        <v>37</v>
      </c>
      <c r="P246" s="113">
        <v>25</v>
      </c>
      <c r="Q246" s="110">
        <v>1</v>
      </c>
      <c r="R246" s="125"/>
      <c r="S246" s="237"/>
      <c r="T246" s="81">
        <v>2</v>
      </c>
      <c r="U246" s="278">
        <f>IF(D245=0,D246,D245)</f>
        <v>25</v>
      </c>
      <c r="V246" s="57">
        <f>IF(I245=0,I246,I245)</f>
        <v>0.68</v>
      </c>
      <c r="W246" s="279">
        <f>IF(S245="取りやめ",0,V246)</f>
        <v>0</v>
      </c>
      <c r="X246" s="282">
        <v>4</v>
      </c>
      <c r="Y246" s="279" t="str">
        <f t="shared" si="8"/>
        <v>47088</v>
      </c>
      <c r="Z246" s="282">
        <v>148.24</v>
      </c>
      <c r="AA246" s="282"/>
      <c r="AB246" s="57">
        <v>3</v>
      </c>
      <c r="AC246" s="57">
        <v>23</v>
      </c>
      <c r="AD246" s="57"/>
      <c r="AE246" s="57"/>
      <c r="AF246" s="57"/>
      <c r="AG246" s="57">
        <v>2013</v>
      </c>
      <c r="AH246" s="56">
        <v>25</v>
      </c>
      <c r="AI246" s="56">
        <v>0.68</v>
      </c>
      <c r="AJ246" s="56">
        <v>0</v>
      </c>
    </row>
    <row r="247" spans="1:36" s="268" customFormat="1" ht="13.5" customHeight="1">
      <c r="A247" s="317">
        <f>IF(G247=G248,G247,G248)</f>
        <v>72</v>
      </c>
      <c r="B247" s="199">
        <f t="shared" si="7"/>
        <v>25</v>
      </c>
      <c r="C247" s="256" t="s">
        <v>78</v>
      </c>
      <c r="D247" s="219">
        <v>25</v>
      </c>
      <c r="E247" s="211" t="s">
        <v>79</v>
      </c>
      <c r="F247" s="211" t="s">
        <v>80</v>
      </c>
      <c r="G247" s="212">
        <v>72</v>
      </c>
      <c r="H247" s="212">
        <v>64</v>
      </c>
      <c r="I247" s="213">
        <v>2.76</v>
      </c>
      <c r="J247" s="214" t="s">
        <v>141</v>
      </c>
      <c r="K247" s="215">
        <v>46</v>
      </c>
      <c r="L247" s="290">
        <f>(O247/P247)*100</f>
        <v>88.32</v>
      </c>
      <c r="M247" s="216">
        <v>1</v>
      </c>
      <c r="N247" s="214" t="s">
        <v>131</v>
      </c>
      <c r="O247" s="307">
        <f>8*I247</f>
        <v>22.08</v>
      </c>
      <c r="P247" s="217">
        <v>25</v>
      </c>
      <c r="Q247" s="218">
        <v>1</v>
      </c>
      <c r="R247" s="219"/>
      <c r="S247" s="232" t="s">
        <v>89</v>
      </c>
      <c r="T247" s="81">
        <v>1</v>
      </c>
      <c r="U247" s="278">
        <f>IF(D247=0,D248,D247)</f>
        <v>25</v>
      </c>
      <c r="V247" s="57">
        <v>0</v>
      </c>
      <c r="W247" s="279">
        <v>0</v>
      </c>
      <c r="X247" s="282">
        <v>4</v>
      </c>
      <c r="Y247" s="279" t="str">
        <f t="shared" si="8"/>
        <v>47264</v>
      </c>
      <c r="Z247" s="282">
        <v>149.04</v>
      </c>
      <c r="AA247" s="282"/>
      <c r="AB247" s="269"/>
      <c r="AC247" s="269"/>
      <c r="AD247" s="269"/>
      <c r="AE247" s="269"/>
      <c r="AF247" s="269"/>
      <c r="AG247" s="269"/>
      <c r="AH247" s="268">
        <v>25</v>
      </c>
      <c r="AI247" s="268">
        <v>0</v>
      </c>
      <c r="AJ247" s="268">
        <v>0</v>
      </c>
    </row>
    <row r="248" spans="1:36" s="56" customFormat="1" ht="13.5" customHeight="1">
      <c r="A248" s="317">
        <f>G248</f>
        <v>72</v>
      </c>
      <c r="B248" s="199">
        <f t="shared" si="7"/>
        <v>25</v>
      </c>
      <c r="C248" s="132" t="s">
        <v>78</v>
      </c>
      <c r="D248" s="125">
        <v>25</v>
      </c>
      <c r="E248" s="148" t="s">
        <v>79</v>
      </c>
      <c r="F248" s="148" t="s">
        <v>80</v>
      </c>
      <c r="G248" s="153">
        <v>72</v>
      </c>
      <c r="H248" s="153">
        <v>64</v>
      </c>
      <c r="I248" s="16">
        <v>2.76</v>
      </c>
      <c r="J248" s="122" t="s">
        <v>141</v>
      </c>
      <c r="K248" s="159">
        <v>46</v>
      </c>
      <c r="L248" s="289">
        <v>149</v>
      </c>
      <c r="M248" s="173">
        <v>1</v>
      </c>
      <c r="N248" s="122" t="s">
        <v>131</v>
      </c>
      <c r="O248" s="301">
        <f>(L248*P248)/100</f>
        <v>37.25</v>
      </c>
      <c r="P248" s="123">
        <v>25</v>
      </c>
      <c r="Q248" s="120">
        <v>1</v>
      </c>
      <c r="R248" s="125"/>
      <c r="S248" s="350" t="s">
        <v>89</v>
      </c>
      <c r="T248" s="81">
        <v>2</v>
      </c>
      <c r="U248" s="278">
        <f>IF(D247=0,D248,D247)</f>
        <v>25</v>
      </c>
      <c r="V248" s="57">
        <f>IF(I247=0,I248,I247)</f>
        <v>2.76</v>
      </c>
      <c r="W248" s="279">
        <f>IF(S247="取りやめ",0,V248)</f>
        <v>2.76</v>
      </c>
      <c r="X248" s="282">
        <v>4</v>
      </c>
      <c r="Y248" s="279" t="str">
        <f t="shared" si="8"/>
        <v>47264</v>
      </c>
      <c r="Z248" s="282">
        <v>149.04</v>
      </c>
      <c r="AA248" s="282"/>
      <c r="AH248" s="56">
        <v>25</v>
      </c>
      <c r="AI248" s="56">
        <v>2.76</v>
      </c>
      <c r="AJ248" s="56">
        <v>2.76</v>
      </c>
    </row>
    <row r="249" spans="1:36" s="268" customFormat="1" ht="13.5" customHeight="1">
      <c r="A249" s="317">
        <f>IF(G249=G250,G249,G250)</f>
        <v>72</v>
      </c>
      <c r="B249" s="199">
        <f t="shared" si="7"/>
        <v>25</v>
      </c>
      <c r="C249" s="256" t="s">
        <v>78</v>
      </c>
      <c r="D249" s="219">
        <v>25</v>
      </c>
      <c r="E249" s="211" t="s">
        <v>79</v>
      </c>
      <c r="F249" s="211" t="s">
        <v>80</v>
      </c>
      <c r="G249" s="212">
        <v>72</v>
      </c>
      <c r="H249" s="212">
        <v>69</v>
      </c>
      <c r="I249" s="213">
        <v>1.28</v>
      </c>
      <c r="J249" s="214" t="s">
        <v>141</v>
      </c>
      <c r="K249" s="215">
        <v>52</v>
      </c>
      <c r="L249" s="290">
        <f>(O249/P249)*100</f>
        <v>40.96</v>
      </c>
      <c r="M249" s="216">
        <v>1</v>
      </c>
      <c r="N249" s="214" t="s">
        <v>131</v>
      </c>
      <c r="O249" s="307">
        <f>8*I249</f>
        <v>10.24</v>
      </c>
      <c r="P249" s="217">
        <v>25</v>
      </c>
      <c r="Q249" s="218">
        <v>1</v>
      </c>
      <c r="R249" s="219"/>
      <c r="S249" s="232" t="s">
        <v>89</v>
      </c>
      <c r="T249" s="81">
        <v>1</v>
      </c>
      <c r="U249" s="278">
        <f>IF(D249=0,D250,D249)</f>
        <v>25</v>
      </c>
      <c r="V249" s="57">
        <v>0</v>
      </c>
      <c r="W249" s="279">
        <v>0</v>
      </c>
      <c r="X249" s="282">
        <v>4</v>
      </c>
      <c r="Y249" s="279" t="str">
        <f t="shared" si="8"/>
        <v>47269</v>
      </c>
      <c r="Z249" s="282">
        <v>101.12</v>
      </c>
      <c r="AA249" s="282"/>
      <c r="AH249" s="268">
        <v>25</v>
      </c>
      <c r="AI249" s="268">
        <v>0</v>
      </c>
      <c r="AJ249" s="268">
        <v>0</v>
      </c>
    </row>
    <row r="250" spans="1:36" s="56" customFormat="1" ht="13.5" customHeight="1">
      <c r="A250" s="317">
        <f>G250</f>
        <v>72</v>
      </c>
      <c r="B250" s="199">
        <f t="shared" si="7"/>
        <v>25</v>
      </c>
      <c r="C250" s="132" t="s">
        <v>78</v>
      </c>
      <c r="D250" s="125">
        <v>25</v>
      </c>
      <c r="E250" s="148" t="s">
        <v>79</v>
      </c>
      <c r="F250" s="148" t="s">
        <v>80</v>
      </c>
      <c r="G250" s="153">
        <v>72</v>
      </c>
      <c r="H250" s="153">
        <v>69</v>
      </c>
      <c r="I250" s="16">
        <v>1.28</v>
      </c>
      <c r="J250" s="122" t="s">
        <v>141</v>
      </c>
      <c r="K250" s="159">
        <v>52</v>
      </c>
      <c r="L250" s="289">
        <v>101</v>
      </c>
      <c r="M250" s="173">
        <v>1</v>
      </c>
      <c r="N250" s="122" t="s">
        <v>131</v>
      </c>
      <c r="O250" s="301">
        <f>(L250*P250)/100</f>
        <v>25.25</v>
      </c>
      <c r="P250" s="123">
        <v>25</v>
      </c>
      <c r="Q250" s="120">
        <v>1</v>
      </c>
      <c r="R250" s="125"/>
      <c r="S250" s="350" t="s">
        <v>89</v>
      </c>
      <c r="T250" s="81">
        <v>2</v>
      </c>
      <c r="U250" s="278">
        <f>IF(D249=0,D250,D249)</f>
        <v>25</v>
      </c>
      <c r="V250" s="57">
        <f>IF(I249=0,I250,I249)</f>
        <v>1.28</v>
      </c>
      <c r="W250" s="279">
        <f>IF(S249="取りやめ",0,V250)</f>
        <v>1.28</v>
      </c>
      <c r="X250" s="282">
        <v>4</v>
      </c>
      <c r="Y250" s="279" t="str">
        <f t="shared" si="8"/>
        <v>47269</v>
      </c>
      <c r="Z250" s="282">
        <v>101.12</v>
      </c>
      <c r="AA250" s="282"/>
      <c r="AB250" s="57"/>
      <c r="AC250" s="57"/>
      <c r="AD250" s="57"/>
      <c r="AE250" s="57"/>
      <c r="AF250" s="57"/>
      <c r="AG250" s="57"/>
      <c r="AH250" s="56">
        <v>25</v>
      </c>
      <c r="AI250" s="56">
        <v>1.28</v>
      </c>
      <c r="AJ250" s="56">
        <v>1.28</v>
      </c>
    </row>
    <row r="251" spans="1:36" s="268" customFormat="1" ht="13.5" customHeight="1">
      <c r="A251" s="317">
        <f>IF(G251=G252,G251,G252)</f>
        <v>72</v>
      </c>
      <c r="B251" s="199">
        <f t="shared" si="7"/>
        <v>25</v>
      </c>
      <c r="C251" s="256" t="s">
        <v>78</v>
      </c>
      <c r="D251" s="219">
        <v>25</v>
      </c>
      <c r="E251" s="211" t="s">
        <v>79</v>
      </c>
      <c r="F251" s="211" t="s">
        <v>80</v>
      </c>
      <c r="G251" s="212">
        <v>72</v>
      </c>
      <c r="H251" s="212">
        <v>79</v>
      </c>
      <c r="I251" s="213">
        <v>5.12</v>
      </c>
      <c r="J251" s="214" t="s">
        <v>406</v>
      </c>
      <c r="K251" s="215">
        <v>15</v>
      </c>
      <c r="L251" s="290">
        <f>(O251/P251)*100</f>
        <v>163.84</v>
      </c>
      <c r="M251" s="216">
        <v>1</v>
      </c>
      <c r="N251" s="214" t="s">
        <v>131</v>
      </c>
      <c r="O251" s="307">
        <f>8*I251</f>
        <v>40.96</v>
      </c>
      <c r="P251" s="217">
        <v>25</v>
      </c>
      <c r="Q251" s="218">
        <v>1</v>
      </c>
      <c r="R251" s="219"/>
      <c r="S251" s="232" t="s">
        <v>89</v>
      </c>
      <c r="T251" s="81">
        <v>1</v>
      </c>
      <c r="U251" s="278">
        <f>IF(D251=0,D252,D251)</f>
        <v>25</v>
      </c>
      <c r="V251" s="57">
        <v>0</v>
      </c>
      <c r="W251" s="279">
        <v>0</v>
      </c>
      <c r="X251" s="282">
        <v>4</v>
      </c>
      <c r="Y251" s="279" t="str">
        <f t="shared" si="8"/>
        <v>47279</v>
      </c>
      <c r="Z251" s="282">
        <v>665.6</v>
      </c>
      <c r="AA251" s="282"/>
      <c r="AB251" s="269"/>
      <c r="AC251" s="269"/>
      <c r="AD251" s="269"/>
      <c r="AE251" s="269"/>
      <c r="AF251" s="269"/>
      <c r="AG251" s="269"/>
      <c r="AH251" s="268">
        <v>25</v>
      </c>
      <c r="AI251" s="268">
        <v>0</v>
      </c>
      <c r="AJ251" s="268">
        <v>0</v>
      </c>
    </row>
    <row r="252" spans="1:36" s="56" customFormat="1" ht="13.5" customHeight="1">
      <c r="A252" s="317">
        <f>G252</f>
        <v>72</v>
      </c>
      <c r="B252" s="199">
        <f t="shared" si="7"/>
        <v>25</v>
      </c>
      <c r="C252" s="132" t="s">
        <v>78</v>
      </c>
      <c r="D252" s="125">
        <v>25</v>
      </c>
      <c r="E252" s="148" t="s">
        <v>79</v>
      </c>
      <c r="F252" s="148" t="s">
        <v>80</v>
      </c>
      <c r="G252" s="153">
        <v>72</v>
      </c>
      <c r="H252" s="153">
        <v>79</v>
      </c>
      <c r="I252" s="16">
        <v>5.12</v>
      </c>
      <c r="J252" s="122" t="s">
        <v>146</v>
      </c>
      <c r="K252" s="159">
        <v>15</v>
      </c>
      <c r="L252" s="289">
        <v>666</v>
      </c>
      <c r="M252" s="173">
        <v>1</v>
      </c>
      <c r="N252" s="122" t="s">
        <v>131</v>
      </c>
      <c r="O252" s="301">
        <f>(L252*P252)/100</f>
        <v>166.5</v>
      </c>
      <c r="P252" s="123">
        <v>25</v>
      </c>
      <c r="Q252" s="120">
        <v>1</v>
      </c>
      <c r="R252" s="125"/>
      <c r="S252" s="350" t="s">
        <v>89</v>
      </c>
      <c r="T252" s="81">
        <v>2</v>
      </c>
      <c r="U252" s="278">
        <f>IF(D251=0,D252,D251)</f>
        <v>25</v>
      </c>
      <c r="V252" s="57">
        <f>IF(I251=0,I252,I251)</f>
        <v>5.12</v>
      </c>
      <c r="W252" s="279">
        <f>IF(S251="取りやめ",0,V252)</f>
        <v>5.12</v>
      </c>
      <c r="X252" s="282">
        <v>4</v>
      </c>
      <c r="Y252" s="279" t="str">
        <f t="shared" si="8"/>
        <v>47279</v>
      </c>
      <c r="Z252" s="282">
        <v>665.6</v>
      </c>
      <c r="AA252" s="282"/>
      <c r="AH252" s="56">
        <v>25</v>
      </c>
      <c r="AI252" s="56">
        <v>5.12</v>
      </c>
      <c r="AJ252" s="56">
        <v>5.12</v>
      </c>
    </row>
    <row r="253" spans="1:36" s="268" customFormat="1" ht="13.5" customHeight="1">
      <c r="A253" s="317">
        <f>IF(G253=G254,G253,G254)</f>
        <v>72</v>
      </c>
      <c r="B253" s="199">
        <f t="shared" si="7"/>
        <v>25</v>
      </c>
      <c r="C253" s="256" t="s">
        <v>78</v>
      </c>
      <c r="D253" s="219">
        <v>25</v>
      </c>
      <c r="E253" s="211" t="s">
        <v>79</v>
      </c>
      <c r="F253" s="211" t="s">
        <v>80</v>
      </c>
      <c r="G253" s="212">
        <v>72</v>
      </c>
      <c r="H253" s="212">
        <v>96</v>
      </c>
      <c r="I253" s="213">
        <v>1.28</v>
      </c>
      <c r="J253" s="214" t="s">
        <v>141</v>
      </c>
      <c r="K253" s="215">
        <v>46</v>
      </c>
      <c r="L253" s="290">
        <f>(O253/P253)*100</f>
        <v>40.96</v>
      </c>
      <c r="M253" s="216">
        <v>1</v>
      </c>
      <c r="N253" s="214" t="s">
        <v>131</v>
      </c>
      <c r="O253" s="307">
        <f>8*I253</f>
        <v>10.24</v>
      </c>
      <c r="P253" s="217">
        <v>25</v>
      </c>
      <c r="Q253" s="218">
        <v>1</v>
      </c>
      <c r="R253" s="219"/>
      <c r="S253" s="232" t="s">
        <v>89</v>
      </c>
      <c r="T253" s="81">
        <v>1</v>
      </c>
      <c r="U253" s="278">
        <f>IF(D253=0,D254,D253)</f>
        <v>25</v>
      </c>
      <c r="V253" s="57">
        <v>0</v>
      </c>
      <c r="W253" s="279">
        <v>0</v>
      </c>
      <c r="X253" s="282">
        <v>4</v>
      </c>
      <c r="Y253" s="279" t="str">
        <f t="shared" si="8"/>
        <v>47296</v>
      </c>
      <c r="Z253" s="282">
        <v>83.2</v>
      </c>
      <c r="AA253" s="282"/>
      <c r="AH253" s="268">
        <v>25</v>
      </c>
      <c r="AI253" s="268">
        <v>0</v>
      </c>
      <c r="AJ253" s="268">
        <v>0</v>
      </c>
    </row>
    <row r="254" spans="1:36" s="56" customFormat="1" ht="13.5" customHeight="1">
      <c r="A254" s="317">
        <f>G254</f>
        <v>72</v>
      </c>
      <c r="B254" s="199">
        <f t="shared" si="7"/>
        <v>25</v>
      </c>
      <c r="C254" s="132" t="s">
        <v>78</v>
      </c>
      <c r="D254" s="125">
        <v>25</v>
      </c>
      <c r="E254" s="148" t="s">
        <v>79</v>
      </c>
      <c r="F254" s="148" t="s">
        <v>80</v>
      </c>
      <c r="G254" s="153">
        <v>72</v>
      </c>
      <c r="H254" s="153">
        <v>96</v>
      </c>
      <c r="I254" s="16">
        <v>1.28</v>
      </c>
      <c r="J254" s="122" t="s">
        <v>141</v>
      </c>
      <c r="K254" s="159">
        <v>46</v>
      </c>
      <c r="L254" s="289">
        <v>83</v>
      </c>
      <c r="M254" s="173">
        <v>1</v>
      </c>
      <c r="N254" s="122" t="s">
        <v>131</v>
      </c>
      <c r="O254" s="301">
        <f>(L254*P254)/100</f>
        <v>20.75</v>
      </c>
      <c r="P254" s="123">
        <v>25</v>
      </c>
      <c r="Q254" s="120">
        <v>1</v>
      </c>
      <c r="R254" s="125"/>
      <c r="S254" s="350" t="s">
        <v>89</v>
      </c>
      <c r="T254" s="81">
        <v>2</v>
      </c>
      <c r="U254" s="278">
        <f>IF(D253=0,D254,D253)</f>
        <v>25</v>
      </c>
      <c r="V254" s="57">
        <f>IF(I253=0,I254,I253)</f>
        <v>1.28</v>
      </c>
      <c r="W254" s="279">
        <f>IF(S253="取りやめ",0,V254)</f>
        <v>1.28</v>
      </c>
      <c r="X254" s="282">
        <v>4</v>
      </c>
      <c r="Y254" s="279" t="str">
        <f t="shared" si="8"/>
        <v>47296</v>
      </c>
      <c r="Z254" s="282">
        <v>83.2</v>
      </c>
      <c r="AA254" s="282"/>
      <c r="AB254" s="57"/>
      <c r="AC254" s="57"/>
      <c r="AD254" s="57"/>
      <c r="AE254" s="57"/>
      <c r="AF254" s="57"/>
      <c r="AG254" s="57"/>
      <c r="AH254" s="56">
        <v>25</v>
      </c>
      <c r="AI254" s="56">
        <v>1.28</v>
      </c>
      <c r="AJ254" s="56">
        <v>1.28</v>
      </c>
    </row>
    <row r="255" spans="1:36" s="268" customFormat="1" ht="13.5" customHeight="1">
      <c r="A255" s="317">
        <f>IF(G255=G256,G255,G256)</f>
        <v>72</v>
      </c>
      <c r="B255" s="199">
        <f t="shared" si="7"/>
        <v>25</v>
      </c>
      <c r="C255" s="256" t="s">
        <v>78</v>
      </c>
      <c r="D255" s="219">
        <v>25</v>
      </c>
      <c r="E255" s="211" t="s">
        <v>79</v>
      </c>
      <c r="F255" s="211" t="s">
        <v>80</v>
      </c>
      <c r="G255" s="212">
        <v>72</v>
      </c>
      <c r="H255" s="212">
        <v>98</v>
      </c>
      <c r="I255" s="213">
        <v>0.92</v>
      </c>
      <c r="J255" s="214" t="s">
        <v>141</v>
      </c>
      <c r="K255" s="215">
        <v>56</v>
      </c>
      <c r="L255" s="290">
        <f>(O255/P255)*100</f>
        <v>29.439999999999998</v>
      </c>
      <c r="M255" s="216">
        <v>1</v>
      </c>
      <c r="N255" s="214" t="s">
        <v>131</v>
      </c>
      <c r="O255" s="307">
        <f>8*I255</f>
        <v>7.36</v>
      </c>
      <c r="P255" s="217">
        <v>25</v>
      </c>
      <c r="Q255" s="218">
        <v>1</v>
      </c>
      <c r="R255" s="219"/>
      <c r="S255" s="232" t="s">
        <v>89</v>
      </c>
      <c r="T255" s="81">
        <v>1</v>
      </c>
      <c r="U255" s="278">
        <f>IF(D255=0,D256,D255)</f>
        <v>25</v>
      </c>
      <c r="V255" s="57">
        <v>0</v>
      </c>
      <c r="W255" s="279">
        <v>0</v>
      </c>
      <c r="X255" s="282">
        <v>4</v>
      </c>
      <c r="Y255" s="279" t="str">
        <f t="shared" si="8"/>
        <v>47298</v>
      </c>
      <c r="Z255" s="282">
        <v>63.480000000000004</v>
      </c>
      <c r="AA255" s="282"/>
      <c r="AB255" s="269"/>
      <c r="AC255" s="269"/>
      <c r="AD255" s="269"/>
      <c r="AE255" s="269"/>
      <c r="AF255" s="269"/>
      <c r="AG255" s="269"/>
      <c r="AH255" s="268">
        <v>25</v>
      </c>
      <c r="AI255" s="268">
        <v>0</v>
      </c>
      <c r="AJ255" s="268">
        <v>0</v>
      </c>
    </row>
    <row r="256" spans="1:36" s="56" customFormat="1" ht="13.5" customHeight="1">
      <c r="A256" s="317">
        <f>G256</f>
        <v>72</v>
      </c>
      <c r="B256" s="199">
        <f t="shared" si="7"/>
        <v>25</v>
      </c>
      <c r="C256" s="145" t="s">
        <v>78</v>
      </c>
      <c r="D256" s="115">
        <v>25</v>
      </c>
      <c r="E256" s="147" t="s">
        <v>79</v>
      </c>
      <c r="F256" s="147" t="s">
        <v>80</v>
      </c>
      <c r="G256" s="151">
        <v>72</v>
      </c>
      <c r="H256" s="151">
        <v>98</v>
      </c>
      <c r="I256" s="111">
        <v>0.92</v>
      </c>
      <c r="J256" s="112" t="s">
        <v>141</v>
      </c>
      <c r="K256" s="158">
        <v>56</v>
      </c>
      <c r="L256" s="295">
        <v>63</v>
      </c>
      <c r="M256" s="198">
        <v>1</v>
      </c>
      <c r="N256" s="122" t="s">
        <v>131</v>
      </c>
      <c r="O256" s="304">
        <f>(L256*P256)/100</f>
        <v>15.75</v>
      </c>
      <c r="P256" s="113">
        <v>25</v>
      </c>
      <c r="Q256" s="110">
        <v>1</v>
      </c>
      <c r="R256" s="115"/>
      <c r="S256" s="350" t="s">
        <v>89</v>
      </c>
      <c r="T256" s="81">
        <v>2</v>
      </c>
      <c r="U256" s="278">
        <f>IF(D255=0,D256,D255)</f>
        <v>25</v>
      </c>
      <c r="V256" s="57">
        <f>IF(I255=0,I256,I255)</f>
        <v>0.92</v>
      </c>
      <c r="W256" s="279">
        <f>IF(S255="取りやめ",0,V256)</f>
        <v>0.92</v>
      </c>
      <c r="X256" s="282">
        <v>4</v>
      </c>
      <c r="Y256" s="279" t="str">
        <f t="shared" si="8"/>
        <v>47298</v>
      </c>
      <c r="Z256" s="282">
        <v>63.480000000000004</v>
      </c>
      <c r="AA256" s="282"/>
      <c r="AH256" s="56">
        <v>25</v>
      </c>
      <c r="AI256" s="56">
        <v>0.92</v>
      </c>
      <c r="AJ256" s="56">
        <v>0.92</v>
      </c>
    </row>
    <row r="257" spans="1:36" s="268" customFormat="1" ht="13.5" customHeight="1">
      <c r="A257" s="317">
        <f>IF(G257=G258,G257,G258)</f>
        <v>72</v>
      </c>
      <c r="B257" s="199">
        <f t="shared" si="7"/>
        <v>25</v>
      </c>
      <c r="C257" s="256" t="s">
        <v>78</v>
      </c>
      <c r="D257" s="219">
        <v>25</v>
      </c>
      <c r="E257" s="211" t="s">
        <v>79</v>
      </c>
      <c r="F257" s="211" t="s">
        <v>80</v>
      </c>
      <c r="G257" s="212">
        <v>72</v>
      </c>
      <c r="H257" s="212">
        <v>107</v>
      </c>
      <c r="I257" s="213">
        <v>1.24</v>
      </c>
      <c r="J257" s="214" t="s">
        <v>141</v>
      </c>
      <c r="K257" s="215">
        <v>46</v>
      </c>
      <c r="L257" s="290">
        <f>(O257/P257)*100</f>
        <v>39.68</v>
      </c>
      <c r="M257" s="216">
        <v>1</v>
      </c>
      <c r="N257" s="214" t="s">
        <v>131</v>
      </c>
      <c r="O257" s="307">
        <f>8*I257</f>
        <v>9.92</v>
      </c>
      <c r="P257" s="217">
        <v>25</v>
      </c>
      <c r="Q257" s="218">
        <v>1</v>
      </c>
      <c r="R257" s="219"/>
      <c r="S257" s="232" t="s">
        <v>89</v>
      </c>
      <c r="T257" s="81">
        <v>1</v>
      </c>
      <c r="U257" s="278">
        <f>IF(D257=0,D258,D257)</f>
        <v>25</v>
      </c>
      <c r="V257" s="57">
        <v>0</v>
      </c>
      <c r="W257" s="279">
        <v>0</v>
      </c>
      <c r="X257" s="282">
        <v>4</v>
      </c>
      <c r="Y257" s="279" t="str">
        <f t="shared" si="8"/>
        <v>472107</v>
      </c>
      <c r="Z257" s="282">
        <v>66.959999999999994</v>
      </c>
      <c r="AA257" s="282"/>
      <c r="AH257" s="268">
        <v>25</v>
      </c>
      <c r="AI257" s="268">
        <v>0</v>
      </c>
      <c r="AJ257" s="268">
        <v>0</v>
      </c>
    </row>
    <row r="258" spans="1:36" s="56" customFormat="1" ht="13.5" customHeight="1">
      <c r="A258" s="317">
        <f>G258</f>
        <v>72</v>
      </c>
      <c r="B258" s="199">
        <f t="shared" si="7"/>
        <v>25</v>
      </c>
      <c r="C258" s="145" t="s">
        <v>78</v>
      </c>
      <c r="D258" s="115">
        <v>25</v>
      </c>
      <c r="E258" s="147" t="s">
        <v>79</v>
      </c>
      <c r="F258" s="147" t="s">
        <v>80</v>
      </c>
      <c r="G258" s="151">
        <v>72</v>
      </c>
      <c r="H258" s="151">
        <v>107</v>
      </c>
      <c r="I258" s="111">
        <v>1.24</v>
      </c>
      <c r="J258" s="112" t="s">
        <v>141</v>
      </c>
      <c r="K258" s="158">
        <v>46</v>
      </c>
      <c r="L258" s="295">
        <v>67</v>
      </c>
      <c r="M258" s="198">
        <v>1</v>
      </c>
      <c r="N258" s="122" t="s">
        <v>131</v>
      </c>
      <c r="O258" s="304">
        <f>(L258*P258)/100</f>
        <v>16.75</v>
      </c>
      <c r="P258" s="113">
        <v>25</v>
      </c>
      <c r="Q258" s="110">
        <v>1</v>
      </c>
      <c r="R258" s="115"/>
      <c r="S258" s="350" t="s">
        <v>89</v>
      </c>
      <c r="T258" s="81">
        <v>2</v>
      </c>
      <c r="U258" s="278">
        <f>IF(D257=0,D258,D257)</f>
        <v>25</v>
      </c>
      <c r="V258" s="57">
        <f>IF(I257=0,I258,I257)</f>
        <v>1.24</v>
      </c>
      <c r="W258" s="279">
        <f>IF(S257="取りやめ",0,V258)</f>
        <v>1.24</v>
      </c>
      <c r="X258" s="282">
        <v>4</v>
      </c>
      <c r="Y258" s="279" t="str">
        <f t="shared" si="8"/>
        <v>472107</v>
      </c>
      <c r="Z258" s="282">
        <v>66.959999999999994</v>
      </c>
      <c r="AA258" s="282"/>
      <c r="AB258" s="57"/>
      <c r="AC258" s="57"/>
      <c r="AD258" s="57"/>
      <c r="AE258" s="57"/>
      <c r="AF258" s="57"/>
      <c r="AG258" s="57"/>
      <c r="AH258" s="56">
        <v>25</v>
      </c>
      <c r="AI258" s="56">
        <v>1.24</v>
      </c>
      <c r="AJ258" s="56">
        <v>1.24</v>
      </c>
    </row>
    <row r="259" spans="1:36" s="268" customFormat="1" ht="13.5" customHeight="1">
      <c r="A259" s="317">
        <f>IF(G259=G260,G259,G260)</f>
        <v>72</v>
      </c>
      <c r="B259" s="199">
        <f t="shared" si="7"/>
        <v>25</v>
      </c>
      <c r="C259" s="256" t="s">
        <v>78</v>
      </c>
      <c r="D259" s="219">
        <v>25</v>
      </c>
      <c r="E259" s="211" t="s">
        <v>79</v>
      </c>
      <c r="F259" s="211" t="s">
        <v>80</v>
      </c>
      <c r="G259" s="212">
        <v>72</v>
      </c>
      <c r="H259" s="212">
        <v>116</v>
      </c>
      <c r="I259" s="213">
        <v>3.44</v>
      </c>
      <c r="J259" s="214" t="s">
        <v>141</v>
      </c>
      <c r="K259" s="215">
        <v>46</v>
      </c>
      <c r="L259" s="290">
        <f>(O259/P259)*100</f>
        <v>110.08</v>
      </c>
      <c r="M259" s="216">
        <v>1</v>
      </c>
      <c r="N259" s="214" t="s">
        <v>131</v>
      </c>
      <c r="O259" s="307">
        <f>8*I259</f>
        <v>27.52</v>
      </c>
      <c r="P259" s="217">
        <v>25</v>
      </c>
      <c r="Q259" s="218">
        <v>1</v>
      </c>
      <c r="R259" s="219"/>
      <c r="S259" s="232" t="s">
        <v>89</v>
      </c>
      <c r="T259" s="81">
        <v>1</v>
      </c>
      <c r="U259" s="278">
        <f>IF(D259=0,D260,D259)</f>
        <v>25</v>
      </c>
      <c r="V259" s="57">
        <v>0</v>
      </c>
      <c r="W259" s="279">
        <v>0</v>
      </c>
      <c r="X259" s="282">
        <v>4</v>
      </c>
      <c r="Y259" s="279" t="str">
        <f t="shared" si="8"/>
        <v>472116</v>
      </c>
      <c r="Z259" s="282">
        <v>258</v>
      </c>
      <c r="AA259" s="282"/>
      <c r="AB259" s="269"/>
      <c r="AC259" s="269"/>
      <c r="AD259" s="269"/>
      <c r="AE259" s="269"/>
      <c r="AF259" s="269"/>
      <c r="AG259" s="269"/>
      <c r="AH259" s="268">
        <v>25</v>
      </c>
      <c r="AI259" s="268">
        <v>0</v>
      </c>
      <c r="AJ259" s="268">
        <v>0</v>
      </c>
    </row>
    <row r="260" spans="1:36" s="56" customFormat="1" ht="13.5" customHeight="1">
      <c r="A260" s="317">
        <f>G260</f>
        <v>72</v>
      </c>
      <c r="B260" s="199">
        <f t="shared" si="7"/>
        <v>25</v>
      </c>
      <c r="C260" s="145" t="s">
        <v>78</v>
      </c>
      <c r="D260" s="115">
        <v>25</v>
      </c>
      <c r="E260" s="147" t="s">
        <v>79</v>
      </c>
      <c r="F260" s="147" t="s">
        <v>80</v>
      </c>
      <c r="G260" s="151">
        <v>72</v>
      </c>
      <c r="H260" s="151">
        <v>116</v>
      </c>
      <c r="I260" s="111">
        <v>3.44</v>
      </c>
      <c r="J260" s="112" t="s">
        <v>141</v>
      </c>
      <c r="K260" s="158">
        <v>46</v>
      </c>
      <c r="L260" s="295">
        <v>258</v>
      </c>
      <c r="M260" s="198">
        <v>1</v>
      </c>
      <c r="N260" s="122" t="s">
        <v>131</v>
      </c>
      <c r="O260" s="304">
        <f>(L260*P260)/100</f>
        <v>64.5</v>
      </c>
      <c r="P260" s="113">
        <v>25</v>
      </c>
      <c r="Q260" s="110">
        <v>1</v>
      </c>
      <c r="R260" s="115"/>
      <c r="S260" s="350" t="s">
        <v>89</v>
      </c>
      <c r="T260" s="81">
        <v>2</v>
      </c>
      <c r="U260" s="278">
        <f>IF(D259=0,D260,D259)</f>
        <v>25</v>
      </c>
      <c r="V260" s="57">
        <f>IF(I259=0,I260,I259)</f>
        <v>3.44</v>
      </c>
      <c r="W260" s="279">
        <f>IF(S259="取りやめ",0,V260)</f>
        <v>3.44</v>
      </c>
      <c r="X260" s="282">
        <v>4</v>
      </c>
      <c r="Y260" s="279" t="str">
        <f t="shared" si="8"/>
        <v>472116</v>
      </c>
      <c r="Z260" s="282">
        <v>258</v>
      </c>
      <c r="AA260" s="282"/>
      <c r="AH260" s="56">
        <v>25</v>
      </c>
      <c r="AI260" s="56">
        <v>3.44</v>
      </c>
      <c r="AJ260" s="56">
        <v>3.44</v>
      </c>
    </row>
    <row r="261" spans="1:36" s="268" customFormat="1" ht="13.5" customHeight="1">
      <c r="A261" s="317">
        <f>IF(G261=G262,G261,G262)</f>
        <v>72</v>
      </c>
      <c r="B261" s="199">
        <f t="shared" ref="B261:B324" si="9">U261</f>
        <v>25</v>
      </c>
      <c r="C261" s="256" t="s">
        <v>78</v>
      </c>
      <c r="D261" s="219">
        <v>25</v>
      </c>
      <c r="E261" s="211" t="s">
        <v>79</v>
      </c>
      <c r="F261" s="211" t="s">
        <v>80</v>
      </c>
      <c r="G261" s="212">
        <v>72</v>
      </c>
      <c r="H261" s="212">
        <v>141</v>
      </c>
      <c r="I261" s="213">
        <v>3.52</v>
      </c>
      <c r="J261" s="214" t="s">
        <v>141</v>
      </c>
      <c r="K261" s="215">
        <v>46</v>
      </c>
      <c r="L261" s="290">
        <f>(O261/P261)*100</f>
        <v>112.64</v>
      </c>
      <c r="M261" s="216">
        <v>1</v>
      </c>
      <c r="N261" s="214" t="s">
        <v>131</v>
      </c>
      <c r="O261" s="307">
        <f>8*I261</f>
        <v>28.16</v>
      </c>
      <c r="P261" s="217">
        <v>25</v>
      </c>
      <c r="Q261" s="218">
        <v>1</v>
      </c>
      <c r="R261" s="219"/>
      <c r="S261" s="232" t="s">
        <v>89</v>
      </c>
      <c r="T261" s="81">
        <v>1</v>
      </c>
      <c r="U261" s="278">
        <f>IF(D261=0,D262,D261)</f>
        <v>25</v>
      </c>
      <c r="V261" s="57">
        <v>0</v>
      </c>
      <c r="W261" s="279">
        <v>0</v>
      </c>
      <c r="X261" s="282">
        <v>4</v>
      </c>
      <c r="Y261" s="279" t="str">
        <f t="shared" ref="Y261:Y324" si="10">X261&amp;G261&amp;H261</f>
        <v>472141</v>
      </c>
      <c r="Z261" s="282">
        <v>228.8</v>
      </c>
      <c r="AA261" s="282"/>
      <c r="AH261" s="268">
        <v>25</v>
      </c>
      <c r="AI261" s="268">
        <v>0</v>
      </c>
      <c r="AJ261" s="268">
        <v>0</v>
      </c>
    </row>
    <row r="262" spans="1:36" s="56" customFormat="1" ht="13.5" customHeight="1">
      <c r="A262" s="317">
        <f>G262</f>
        <v>72</v>
      </c>
      <c r="B262" s="199">
        <f t="shared" si="9"/>
        <v>25</v>
      </c>
      <c r="C262" s="132" t="s">
        <v>78</v>
      </c>
      <c r="D262" s="125">
        <v>25</v>
      </c>
      <c r="E262" s="148" t="s">
        <v>79</v>
      </c>
      <c r="F262" s="148" t="s">
        <v>80</v>
      </c>
      <c r="G262" s="153">
        <v>72</v>
      </c>
      <c r="H262" s="153">
        <v>141</v>
      </c>
      <c r="I262" s="16">
        <v>3.52</v>
      </c>
      <c r="J262" s="122" t="s">
        <v>141</v>
      </c>
      <c r="K262" s="159">
        <v>46</v>
      </c>
      <c r="L262" s="289">
        <v>229</v>
      </c>
      <c r="M262" s="173">
        <v>1</v>
      </c>
      <c r="N262" s="122" t="s">
        <v>131</v>
      </c>
      <c r="O262" s="301">
        <f>(L262*P262)/100</f>
        <v>57.25</v>
      </c>
      <c r="P262" s="123">
        <v>25</v>
      </c>
      <c r="Q262" s="120">
        <v>1</v>
      </c>
      <c r="R262" s="125"/>
      <c r="S262" s="350" t="s">
        <v>89</v>
      </c>
      <c r="T262" s="81">
        <v>2</v>
      </c>
      <c r="U262" s="278">
        <f>IF(D261=0,D262,D261)</f>
        <v>25</v>
      </c>
      <c r="V262" s="57">
        <f>IF(I261=0,I262,I261)</f>
        <v>3.52</v>
      </c>
      <c r="W262" s="279">
        <f>IF(S261="取りやめ",0,V262)</f>
        <v>3.52</v>
      </c>
      <c r="X262" s="282">
        <v>4</v>
      </c>
      <c r="Y262" s="279" t="str">
        <f t="shared" si="10"/>
        <v>472141</v>
      </c>
      <c r="Z262" s="282">
        <v>228.8</v>
      </c>
      <c r="AA262" s="282"/>
      <c r="AB262" s="57"/>
      <c r="AC262" s="57"/>
      <c r="AD262" s="57"/>
      <c r="AE262" s="57"/>
      <c r="AF262" s="57"/>
      <c r="AG262" s="57"/>
      <c r="AH262" s="56">
        <v>25</v>
      </c>
      <c r="AI262" s="56">
        <v>3.52</v>
      </c>
      <c r="AJ262" s="56">
        <v>3.52</v>
      </c>
    </row>
    <row r="263" spans="1:36" s="268" customFormat="1" ht="13.5" customHeight="1">
      <c r="A263" s="317">
        <f>IF(G263=G264,G263,G264)</f>
        <v>72</v>
      </c>
      <c r="B263" s="199">
        <f t="shared" si="9"/>
        <v>25</v>
      </c>
      <c r="C263" s="256" t="s">
        <v>78</v>
      </c>
      <c r="D263" s="219">
        <v>25</v>
      </c>
      <c r="E263" s="211" t="s">
        <v>79</v>
      </c>
      <c r="F263" s="211" t="s">
        <v>80</v>
      </c>
      <c r="G263" s="212">
        <v>72</v>
      </c>
      <c r="H263" s="212">
        <v>187</v>
      </c>
      <c r="I263" s="213">
        <v>2.44</v>
      </c>
      <c r="J263" s="214" t="s">
        <v>406</v>
      </c>
      <c r="K263" s="215">
        <v>15</v>
      </c>
      <c r="L263" s="290">
        <f>(O263/P263)*100</f>
        <v>78.08</v>
      </c>
      <c r="M263" s="216">
        <v>1</v>
      </c>
      <c r="N263" s="214" t="s">
        <v>131</v>
      </c>
      <c r="O263" s="307">
        <f>8*I263</f>
        <v>19.52</v>
      </c>
      <c r="P263" s="217">
        <v>25</v>
      </c>
      <c r="Q263" s="218">
        <v>1</v>
      </c>
      <c r="R263" s="219"/>
      <c r="S263" s="232" t="s">
        <v>89</v>
      </c>
      <c r="T263" s="81">
        <v>1</v>
      </c>
      <c r="U263" s="278">
        <f>IF(D263=0,D264,D263)</f>
        <v>25</v>
      </c>
      <c r="V263" s="57">
        <v>0</v>
      </c>
      <c r="W263" s="279">
        <v>0</v>
      </c>
      <c r="X263" s="282">
        <v>4</v>
      </c>
      <c r="Y263" s="279" t="str">
        <f t="shared" si="10"/>
        <v>472187</v>
      </c>
      <c r="Z263" s="282">
        <v>317.2</v>
      </c>
      <c r="AA263" s="282"/>
      <c r="AB263" s="269"/>
      <c r="AC263" s="269"/>
      <c r="AD263" s="269"/>
      <c r="AE263" s="269"/>
      <c r="AF263" s="269"/>
      <c r="AG263" s="269"/>
      <c r="AH263" s="268">
        <v>25</v>
      </c>
      <c r="AI263" s="268">
        <v>0</v>
      </c>
      <c r="AJ263" s="268">
        <v>0</v>
      </c>
    </row>
    <row r="264" spans="1:36" s="56" customFormat="1" ht="13.5" customHeight="1">
      <c r="A264" s="317">
        <f>G264</f>
        <v>72</v>
      </c>
      <c r="B264" s="199">
        <f t="shared" si="9"/>
        <v>25</v>
      </c>
      <c r="C264" s="132" t="s">
        <v>78</v>
      </c>
      <c r="D264" s="125">
        <v>25</v>
      </c>
      <c r="E264" s="148" t="s">
        <v>79</v>
      </c>
      <c r="F264" s="148" t="s">
        <v>80</v>
      </c>
      <c r="G264" s="153">
        <v>72</v>
      </c>
      <c r="H264" s="153">
        <v>187</v>
      </c>
      <c r="I264" s="16">
        <v>2.44</v>
      </c>
      <c r="J264" s="122" t="s">
        <v>146</v>
      </c>
      <c r="K264" s="159">
        <v>15</v>
      </c>
      <c r="L264" s="289">
        <v>317</v>
      </c>
      <c r="M264" s="173">
        <v>1</v>
      </c>
      <c r="N264" s="122" t="s">
        <v>131</v>
      </c>
      <c r="O264" s="301">
        <f>(L264*P264)/100</f>
        <v>79.25</v>
      </c>
      <c r="P264" s="123">
        <v>25</v>
      </c>
      <c r="Q264" s="120">
        <v>1</v>
      </c>
      <c r="R264" s="125"/>
      <c r="S264" s="350" t="s">
        <v>89</v>
      </c>
      <c r="T264" s="81">
        <v>2</v>
      </c>
      <c r="U264" s="278">
        <f>IF(D263=0,D264,D263)</f>
        <v>25</v>
      </c>
      <c r="V264" s="57">
        <f>IF(I263=0,I264,I263)</f>
        <v>2.44</v>
      </c>
      <c r="W264" s="279">
        <f>IF(S263="取りやめ",0,V264)</f>
        <v>2.44</v>
      </c>
      <c r="X264" s="282">
        <v>4</v>
      </c>
      <c r="Y264" s="279" t="str">
        <f t="shared" si="10"/>
        <v>472187</v>
      </c>
      <c r="Z264" s="282">
        <v>317.2</v>
      </c>
      <c r="AA264" s="282"/>
      <c r="AH264" s="56">
        <v>25</v>
      </c>
      <c r="AI264" s="56">
        <v>2.44</v>
      </c>
      <c r="AJ264" s="56">
        <v>2.44</v>
      </c>
    </row>
    <row r="265" spans="1:36" s="268" customFormat="1" ht="13.5" customHeight="1">
      <c r="A265" s="317">
        <f>IF(G265=G266,G265,G266)</f>
        <v>72</v>
      </c>
      <c r="B265" s="199">
        <f t="shared" si="9"/>
        <v>25</v>
      </c>
      <c r="C265" s="256" t="s">
        <v>78</v>
      </c>
      <c r="D265" s="219">
        <v>25</v>
      </c>
      <c r="E265" s="211" t="s">
        <v>79</v>
      </c>
      <c r="F265" s="211" t="s">
        <v>80</v>
      </c>
      <c r="G265" s="212">
        <v>72</v>
      </c>
      <c r="H265" s="212">
        <v>189</v>
      </c>
      <c r="I265" s="213">
        <v>1.4</v>
      </c>
      <c r="J265" s="214" t="s">
        <v>406</v>
      </c>
      <c r="K265" s="215">
        <v>15</v>
      </c>
      <c r="L265" s="290">
        <f>(O265/P265)*100</f>
        <v>44.8</v>
      </c>
      <c r="M265" s="216">
        <v>1</v>
      </c>
      <c r="N265" s="214" t="s">
        <v>131</v>
      </c>
      <c r="O265" s="307">
        <f>8*I265</f>
        <v>11.2</v>
      </c>
      <c r="P265" s="217">
        <v>25</v>
      </c>
      <c r="Q265" s="218">
        <v>1</v>
      </c>
      <c r="R265" s="219"/>
      <c r="S265" s="232" t="s">
        <v>89</v>
      </c>
      <c r="T265" s="81">
        <v>1</v>
      </c>
      <c r="U265" s="278">
        <f>IF(D265=0,D266,D265)</f>
        <v>25</v>
      </c>
      <c r="V265" s="57">
        <v>0</v>
      </c>
      <c r="W265" s="279">
        <v>0</v>
      </c>
      <c r="X265" s="282">
        <v>4</v>
      </c>
      <c r="Y265" s="279" t="str">
        <f t="shared" si="10"/>
        <v>472189</v>
      </c>
      <c r="Z265" s="282">
        <v>182</v>
      </c>
      <c r="AA265" s="282"/>
      <c r="AH265" s="268">
        <v>25</v>
      </c>
      <c r="AI265" s="268">
        <v>0</v>
      </c>
      <c r="AJ265" s="268">
        <v>0</v>
      </c>
    </row>
    <row r="266" spans="1:36" s="56" customFormat="1" ht="13.5" customHeight="1">
      <c r="A266" s="317">
        <f>G266</f>
        <v>72</v>
      </c>
      <c r="B266" s="199">
        <f t="shared" si="9"/>
        <v>25</v>
      </c>
      <c r="C266" s="145" t="s">
        <v>78</v>
      </c>
      <c r="D266" s="115">
        <v>25</v>
      </c>
      <c r="E266" s="147" t="s">
        <v>79</v>
      </c>
      <c r="F266" s="147" t="s">
        <v>80</v>
      </c>
      <c r="G266" s="151">
        <v>72</v>
      </c>
      <c r="H266" s="151">
        <v>189</v>
      </c>
      <c r="I266" s="111">
        <v>1.4</v>
      </c>
      <c r="J266" s="112" t="s">
        <v>146</v>
      </c>
      <c r="K266" s="158">
        <v>15</v>
      </c>
      <c r="L266" s="295">
        <v>182</v>
      </c>
      <c r="M266" s="198">
        <v>1</v>
      </c>
      <c r="N266" s="122" t="s">
        <v>131</v>
      </c>
      <c r="O266" s="304">
        <f>(L266*P266)/100</f>
        <v>45.5</v>
      </c>
      <c r="P266" s="113">
        <v>25</v>
      </c>
      <c r="Q266" s="110">
        <v>1</v>
      </c>
      <c r="R266" s="115"/>
      <c r="S266" s="350" t="s">
        <v>89</v>
      </c>
      <c r="T266" s="81">
        <v>2</v>
      </c>
      <c r="U266" s="278">
        <f>IF(D265=0,D266,D265)</f>
        <v>25</v>
      </c>
      <c r="V266" s="57">
        <f>IF(I265=0,I266,I265)</f>
        <v>1.4</v>
      </c>
      <c r="W266" s="279">
        <f>IF(S265="取りやめ",0,V266)</f>
        <v>1.4</v>
      </c>
      <c r="X266" s="282">
        <v>4</v>
      </c>
      <c r="Y266" s="279" t="str">
        <f t="shared" si="10"/>
        <v>472189</v>
      </c>
      <c r="Z266" s="282">
        <v>182</v>
      </c>
      <c r="AA266" s="282"/>
      <c r="AB266" s="57"/>
      <c r="AC266" s="57"/>
      <c r="AD266" s="57"/>
      <c r="AE266" s="57"/>
      <c r="AF266" s="57"/>
      <c r="AG266" s="57"/>
      <c r="AH266" s="56">
        <v>25</v>
      </c>
      <c r="AI266" s="56">
        <v>1.4</v>
      </c>
      <c r="AJ266" s="56">
        <v>1.4</v>
      </c>
    </row>
    <row r="267" spans="1:36" s="268" customFormat="1" ht="13.5" customHeight="1">
      <c r="A267" s="317">
        <f>IF(G267=G268,G267,G268)</f>
        <v>73</v>
      </c>
      <c r="B267" s="199">
        <f t="shared" si="9"/>
        <v>25</v>
      </c>
      <c r="C267" s="256" t="s">
        <v>78</v>
      </c>
      <c r="D267" s="219">
        <v>25</v>
      </c>
      <c r="E267" s="211" t="s">
        <v>79</v>
      </c>
      <c r="F267" s="211" t="s">
        <v>80</v>
      </c>
      <c r="G267" s="212">
        <v>73</v>
      </c>
      <c r="H267" s="212">
        <v>5</v>
      </c>
      <c r="I267" s="213">
        <v>3.08</v>
      </c>
      <c r="J267" s="214" t="s">
        <v>141</v>
      </c>
      <c r="K267" s="215">
        <v>53</v>
      </c>
      <c r="L267" s="290">
        <f>(O267/P267)*100</f>
        <v>98.56</v>
      </c>
      <c r="M267" s="216">
        <v>1</v>
      </c>
      <c r="N267" s="214" t="s">
        <v>131</v>
      </c>
      <c r="O267" s="307">
        <f>8*I267</f>
        <v>24.64</v>
      </c>
      <c r="P267" s="217">
        <v>25</v>
      </c>
      <c r="Q267" s="218">
        <v>1</v>
      </c>
      <c r="R267" s="219"/>
      <c r="S267" s="232" t="s">
        <v>89</v>
      </c>
      <c r="T267" s="81">
        <v>1</v>
      </c>
      <c r="U267" s="278">
        <f>IF(D267=0,D268,D267)</f>
        <v>25</v>
      </c>
      <c r="V267" s="57">
        <v>0</v>
      </c>
      <c r="W267" s="279">
        <v>0</v>
      </c>
      <c r="X267" s="282">
        <v>4</v>
      </c>
      <c r="Y267" s="279" t="str">
        <f t="shared" si="10"/>
        <v>4735</v>
      </c>
      <c r="Z267" s="282">
        <v>243.32</v>
      </c>
      <c r="AA267" s="282"/>
      <c r="AB267" s="269"/>
      <c r="AC267" s="269"/>
      <c r="AD267" s="269"/>
      <c r="AE267" s="269"/>
      <c r="AF267" s="269"/>
      <c r="AG267" s="269"/>
      <c r="AH267" s="268">
        <v>25</v>
      </c>
      <c r="AI267" s="268">
        <v>0</v>
      </c>
      <c r="AJ267" s="268">
        <v>0</v>
      </c>
    </row>
    <row r="268" spans="1:36" s="56" customFormat="1" ht="13.5" customHeight="1">
      <c r="A268" s="317">
        <f>G268</f>
        <v>73</v>
      </c>
      <c r="B268" s="199">
        <f t="shared" si="9"/>
        <v>25</v>
      </c>
      <c r="C268" s="145" t="s">
        <v>78</v>
      </c>
      <c r="D268" s="115">
        <v>25</v>
      </c>
      <c r="E268" s="147" t="s">
        <v>79</v>
      </c>
      <c r="F268" s="147" t="s">
        <v>80</v>
      </c>
      <c r="G268" s="151">
        <v>73</v>
      </c>
      <c r="H268" s="151">
        <v>5</v>
      </c>
      <c r="I268" s="111">
        <v>3.08</v>
      </c>
      <c r="J268" s="112" t="s">
        <v>141</v>
      </c>
      <c r="K268" s="158">
        <v>53</v>
      </c>
      <c r="L268" s="295">
        <v>243</v>
      </c>
      <c r="M268" s="198">
        <v>1</v>
      </c>
      <c r="N268" s="122" t="s">
        <v>131</v>
      </c>
      <c r="O268" s="304">
        <f>(L268*P268)/100</f>
        <v>60.75</v>
      </c>
      <c r="P268" s="113">
        <v>25</v>
      </c>
      <c r="Q268" s="110">
        <v>1</v>
      </c>
      <c r="R268" s="115"/>
      <c r="S268" s="350" t="s">
        <v>89</v>
      </c>
      <c r="T268" s="81">
        <v>2</v>
      </c>
      <c r="U268" s="278">
        <f>IF(D267=0,D268,D267)</f>
        <v>25</v>
      </c>
      <c r="V268" s="57">
        <f>IF(I267=0,I268,I267)</f>
        <v>3.08</v>
      </c>
      <c r="W268" s="279">
        <f>IF(S267="取りやめ",0,V268)</f>
        <v>3.08</v>
      </c>
      <c r="X268" s="282">
        <v>4</v>
      </c>
      <c r="Y268" s="279" t="str">
        <f t="shared" si="10"/>
        <v>4735</v>
      </c>
      <c r="Z268" s="282">
        <v>243.32</v>
      </c>
      <c r="AA268" s="282"/>
      <c r="AH268" s="56">
        <v>25</v>
      </c>
      <c r="AI268" s="56">
        <v>3.08</v>
      </c>
      <c r="AJ268" s="56">
        <v>3.08</v>
      </c>
    </row>
    <row r="269" spans="1:36" s="268" customFormat="1" ht="13.5" customHeight="1">
      <c r="A269" s="317">
        <f>IF(G269=G270,G269,G270)</f>
        <v>73</v>
      </c>
      <c r="B269" s="199">
        <f t="shared" si="9"/>
        <v>25</v>
      </c>
      <c r="C269" s="256" t="s">
        <v>78</v>
      </c>
      <c r="D269" s="219">
        <v>25</v>
      </c>
      <c r="E269" s="211" t="s">
        <v>79</v>
      </c>
      <c r="F269" s="211" t="s">
        <v>80</v>
      </c>
      <c r="G269" s="212">
        <v>73</v>
      </c>
      <c r="H269" s="212">
        <v>8</v>
      </c>
      <c r="I269" s="213">
        <v>1.76</v>
      </c>
      <c r="J269" s="214" t="s">
        <v>141</v>
      </c>
      <c r="K269" s="215">
        <v>53</v>
      </c>
      <c r="L269" s="290">
        <f>(O269/P269)*100</f>
        <v>56.32</v>
      </c>
      <c r="M269" s="216">
        <v>1</v>
      </c>
      <c r="N269" s="214" t="s">
        <v>131</v>
      </c>
      <c r="O269" s="307">
        <f>8*I269</f>
        <v>14.08</v>
      </c>
      <c r="P269" s="217">
        <v>25</v>
      </c>
      <c r="Q269" s="218">
        <v>1</v>
      </c>
      <c r="R269" s="219"/>
      <c r="S269" s="232" t="s">
        <v>89</v>
      </c>
      <c r="T269" s="81">
        <v>1</v>
      </c>
      <c r="U269" s="278">
        <f>IF(D269=0,D270,D269)</f>
        <v>25</v>
      </c>
      <c r="V269" s="57">
        <v>0</v>
      </c>
      <c r="W269" s="279">
        <v>0</v>
      </c>
      <c r="X269" s="282">
        <v>4</v>
      </c>
      <c r="Y269" s="279" t="str">
        <f t="shared" si="10"/>
        <v>4738</v>
      </c>
      <c r="Z269" s="282">
        <v>139.04</v>
      </c>
      <c r="AA269" s="282"/>
      <c r="AH269" s="268">
        <v>25</v>
      </c>
      <c r="AI269" s="268">
        <v>0</v>
      </c>
      <c r="AJ269" s="268">
        <v>0</v>
      </c>
    </row>
    <row r="270" spans="1:36" s="56" customFormat="1" ht="13.5" customHeight="1">
      <c r="A270" s="317">
        <f>G270</f>
        <v>73</v>
      </c>
      <c r="B270" s="199">
        <f t="shared" si="9"/>
        <v>25</v>
      </c>
      <c r="C270" s="145" t="s">
        <v>78</v>
      </c>
      <c r="D270" s="115">
        <v>25</v>
      </c>
      <c r="E270" s="147" t="s">
        <v>79</v>
      </c>
      <c r="F270" s="147" t="s">
        <v>80</v>
      </c>
      <c r="G270" s="151">
        <v>73</v>
      </c>
      <c r="H270" s="151">
        <v>8</v>
      </c>
      <c r="I270" s="111">
        <v>1.76</v>
      </c>
      <c r="J270" s="112" t="s">
        <v>141</v>
      </c>
      <c r="K270" s="158">
        <v>53</v>
      </c>
      <c r="L270" s="295">
        <v>139</v>
      </c>
      <c r="M270" s="198">
        <v>1</v>
      </c>
      <c r="N270" s="122" t="s">
        <v>131</v>
      </c>
      <c r="O270" s="304">
        <f>(L270*P270)/100</f>
        <v>34.75</v>
      </c>
      <c r="P270" s="113">
        <v>25</v>
      </c>
      <c r="Q270" s="110">
        <v>1</v>
      </c>
      <c r="R270" s="115"/>
      <c r="S270" s="350" t="s">
        <v>89</v>
      </c>
      <c r="T270" s="81">
        <v>2</v>
      </c>
      <c r="U270" s="278">
        <f>IF(D269=0,D270,D269)</f>
        <v>25</v>
      </c>
      <c r="V270" s="57">
        <f>IF(I269=0,I270,I269)</f>
        <v>1.76</v>
      </c>
      <c r="W270" s="279">
        <f>IF(S269="取りやめ",0,V270)</f>
        <v>1.76</v>
      </c>
      <c r="X270" s="282">
        <v>4</v>
      </c>
      <c r="Y270" s="279" t="str">
        <f t="shared" si="10"/>
        <v>4738</v>
      </c>
      <c r="Z270" s="282">
        <v>139.04</v>
      </c>
      <c r="AA270" s="282"/>
      <c r="AB270" s="57"/>
      <c r="AC270" s="57"/>
      <c r="AD270" s="57"/>
      <c r="AE270" s="57"/>
      <c r="AF270" s="57"/>
      <c r="AG270" s="57"/>
      <c r="AH270" s="56">
        <v>25</v>
      </c>
      <c r="AI270" s="56">
        <v>1.76</v>
      </c>
      <c r="AJ270" s="56">
        <v>1.76</v>
      </c>
    </row>
    <row r="271" spans="1:36" s="268" customFormat="1" ht="13.5" customHeight="1">
      <c r="A271" s="317">
        <f>IF(G271=G272,G271,G272)</f>
        <v>73</v>
      </c>
      <c r="B271" s="199">
        <f t="shared" si="9"/>
        <v>25</v>
      </c>
      <c r="C271" s="256" t="s">
        <v>78</v>
      </c>
      <c r="D271" s="219">
        <v>25</v>
      </c>
      <c r="E271" s="211" t="s">
        <v>79</v>
      </c>
      <c r="F271" s="211" t="s">
        <v>80</v>
      </c>
      <c r="G271" s="212">
        <v>73</v>
      </c>
      <c r="H271" s="212">
        <v>11</v>
      </c>
      <c r="I271" s="213">
        <v>0.8</v>
      </c>
      <c r="J271" s="214" t="s">
        <v>141</v>
      </c>
      <c r="K271" s="215">
        <v>53</v>
      </c>
      <c r="L271" s="290">
        <f>(O271/P271)*100</f>
        <v>25.6</v>
      </c>
      <c r="M271" s="216">
        <v>1</v>
      </c>
      <c r="N271" s="214" t="s">
        <v>131</v>
      </c>
      <c r="O271" s="307">
        <f>8*I271</f>
        <v>6.4</v>
      </c>
      <c r="P271" s="217">
        <v>25</v>
      </c>
      <c r="Q271" s="218">
        <v>1</v>
      </c>
      <c r="R271" s="219"/>
      <c r="S271" s="232" t="s">
        <v>89</v>
      </c>
      <c r="T271" s="81">
        <v>1</v>
      </c>
      <c r="U271" s="278">
        <f>IF(D271=0,D272,D271)</f>
        <v>25</v>
      </c>
      <c r="V271" s="57">
        <v>0</v>
      </c>
      <c r="W271" s="279">
        <v>0</v>
      </c>
      <c r="X271" s="282">
        <v>4</v>
      </c>
      <c r="Y271" s="279" t="str">
        <f t="shared" si="10"/>
        <v>47311</v>
      </c>
      <c r="Z271" s="282">
        <v>63.2</v>
      </c>
      <c r="AA271" s="282"/>
      <c r="AB271" s="269"/>
      <c r="AC271" s="269"/>
      <c r="AD271" s="269"/>
      <c r="AE271" s="269"/>
      <c r="AF271" s="269"/>
      <c r="AG271" s="269"/>
      <c r="AH271" s="268">
        <v>25</v>
      </c>
      <c r="AI271" s="268">
        <v>0</v>
      </c>
      <c r="AJ271" s="268">
        <v>0</v>
      </c>
    </row>
    <row r="272" spans="1:36" s="56" customFormat="1" ht="13.5" customHeight="1">
      <c r="A272" s="317">
        <f>G272</f>
        <v>73</v>
      </c>
      <c r="B272" s="199">
        <f t="shared" si="9"/>
        <v>25</v>
      </c>
      <c r="C272" s="145" t="s">
        <v>78</v>
      </c>
      <c r="D272" s="115">
        <v>25</v>
      </c>
      <c r="E272" s="147" t="s">
        <v>79</v>
      </c>
      <c r="F272" s="147" t="s">
        <v>80</v>
      </c>
      <c r="G272" s="151">
        <v>73</v>
      </c>
      <c r="H272" s="151">
        <v>11</v>
      </c>
      <c r="I272" s="111">
        <v>0.8</v>
      </c>
      <c r="J272" s="112" t="s">
        <v>141</v>
      </c>
      <c r="K272" s="158">
        <v>53</v>
      </c>
      <c r="L272" s="295">
        <v>63</v>
      </c>
      <c r="M272" s="198">
        <v>1</v>
      </c>
      <c r="N272" s="122" t="s">
        <v>131</v>
      </c>
      <c r="O272" s="304">
        <f>(L272*P272)/100</f>
        <v>15.75</v>
      </c>
      <c r="P272" s="113">
        <v>25</v>
      </c>
      <c r="Q272" s="110">
        <v>1</v>
      </c>
      <c r="R272" s="115"/>
      <c r="S272" s="350" t="s">
        <v>89</v>
      </c>
      <c r="T272" s="81">
        <v>2</v>
      </c>
      <c r="U272" s="278">
        <f>IF(D271=0,D272,D271)</f>
        <v>25</v>
      </c>
      <c r="V272" s="57">
        <f>IF(I271=0,I272,I271)</f>
        <v>0.8</v>
      </c>
      <c r="W272" s="279">
        <f>IF(S271="取りやめ",0,V272)</f>
        <v>0.8</v>
      </c>
      <c r="X272" s="282">
        <v>4</v>
      </c>
      <c r="Y272" s="279" t="str">
        <f t="shared" si="10"/>
        <v>47311</v>
      </c>
      <c r="Z272" s="282">
        <v>63.2</v>
      </c>
      <c r="AA272" s="282"/>
      <c r="AH272" s="56">
        <v>25</v>
      </c>
      <c r="AI272" s="56">
        <v>0.8</v>
      </c>
      <c r="AJ272" s="56">
        <v>0.8</v>
      </c>
    </row>
    <row r="273" spans="1:36" s="268" customFormat="1" ht="13.5" customHeight="1">
      <c r="A273" s="317">
        <f>IF(G273=G274,G273,G274)</f>
        <v>73</v>
      </c>
      <c r="B273" s="199">
        <f t="shared" si="9"/>
        <v>25</v>
      </c>
      <c r="C273" s="256" t="s">
        <v>78</v>
      </c>
      <c r="D273" s="219">
        <v>25</v>
      </c>
      <c r="E273" s="211" t="s">
        <v>79</v>
      </c>
      <c r="F273" s="211" t="s">
        <v>80</v>
      </c>
      <c r="G273" s="212">
        <v>73</v>
      </c>
      <c r="H273" s="212">
        <v>15</v>
      </c>
      <c r="I273" s="213">
        <v>0.68</v>
      </c>
      <c r="J273" s="214" t="s">
        <v>141</v>
      </c>
      <c r="K273" s="215">
        <v>53</v>
      </c>
      <c r="L273" s="290">
        <f>(O273/P273)*100</f>
        <v>21.76</v>
      </c>
      <c r="M273" s="216">
        <v>1</v>
      </c>
      <c r="N273" s="214" t="s">
        <v>131</v>
      </c>
      <c r="O273" s="307">
        <f>8*I273</f>
        <v>5.44</v>
      </c>
      <c r="P273" s="217">
        <v>25</v>
      </c>
      <c r="Q273" s="218">
        <v>1</v>
      </c>
      <c r="R273" s="219"/>
      <c r="S273" s="232" t="s">
        <v>89</v>
      </c>
      <c r="T273" s="81">
        <v>1</v>
      </c>
      <c r="U273" s="278">
        <f>IF(D273=0,D274,D273)</f>
        <v>25</v>
      </c>
      <c r="V273" s="57">
        <v>0</v>
      </c>
      <c r="W273" s="279">
        <v>0</v>
      </c>
      <c r="X273" s="282">
        <v>4</v>
      </c>
      <c r="Y273" s="279" t="str">
        <f t="shared" si="10"/>
        <v>47315</v>
      </c>
      <c r="Z273" s="282">
        <v>53.720000000000006</v>
      </c>
      <c r="AA273" s="282"/>
      <c r="AH273" s="268">
        <v>25</v>
      </c>
      <c r="AI273" s="268">
        <v>0</v>
      </c>
      <c r="AJ273" s="268">
        <v>0</v>
      </c>
    </row>
    <row r="274" spans="1:36" s="56" customFormat="1" ht="13.5" customHeight="1">
      <c r="A274" s="317">
        <f>G274</f>
        <v>73</v>
      </c>
      <c r="B274" s="199">
        <f t="shared" si="9"/>
        <v>25</v>
      </c>
      <c r="C274" s="145" t="s">
        <v>78</v>
      </c>
      <c r="D274" s="115">
        <v>25</v>
      </c>
      <c r="E274" s="147" t="s">
        <v>79</v>
      </c>
      <c r="F274" s="147" t="s">
        <v>80</v>
      </c>
      <c r="G274" s="151">
        <v>73</v>
      </c>
      <c r="H274" s="151">
        <v>15</v>
      </c>
      <c r="I274" s="111">
        <v>0.68</v>
      </c>
      <c r="J274" s="112" t="s">
        <v>141</v>
      </c>
      <c r="K274" s="158">
        <v>53</v>
      </c>
      <c r="L274" s="295">
        <v>54</v>
      </c>
      <c r="M274" s="198">
        <v>1</v>
      </c>
      <c r="N274" s="122" t="s">
        <v>131</v>
      </c>
      <c r="O274" s="304">
        <f>(L274*P274)/100</f>
        <v>13.5</v>
      </c>
      <c r="P274" s="113">
        <v>25</v>
      </c>
      <c r="Q274" s="110">
        <v>1</v>
      </c>
      <c r="R274" s="115"/>
      <c r="S274" s="350" t="s">
        <v>89</v>
      </c>
      <c r="T274" s="81">
        <v>2</v>
      </c>
      <c r="U274" s="278">
        <f>IF(D273=0,D274,D273)</f>
        <v>25</v>
      </c>
      <c r="V274" s="57">
        <f>IF(I273=0,I274,I273)</f>
        <v>0.68</v>
      </c>
      <c r="W274" s="279">
        <f>IF(S273="取りやめ",0,V274)</f>
        <v>0.68</v>
      </c>
      <c r="X274" s="282">
        <v>4</v>
      </c>
      <c r="Y274" s="279" t="str">
        <f t="shared" si="10"/>
        <v>47315</v>
      </c>
      <c r="Z274" s="282">
        <v>53.720000000000006</v>
      </c>
      <c r="AA274" s="282"/>
      <c r="AB274" s="57"/>
      <c r="AC274" s="57"/>
      <c r="AD274" s="57"/>
      <c r="AE274" s="57"/>
      <c r="AF274" s="57"/>
      <c r="AG274" s="57"/>
      <c r="AH274" s="56">
        <v>25</v>
      </c>
      <c r="AI274" s="56">
        <v>0.68</v>
      </c>
      <c r="AJ274" s="56">
        <v>0.68</v>
      </c>
    </row>
    <row r="275" spans="1:36" s="269" customFormat="1" ht="13.5" customHeight="1">
      <c r="A275" s="317">
        <f>IF(G275=G276,G275,G276)</f>
        <v>73</v>
      </c>
      <c r="B275" s="199">
        <f t="shared" si="9"/>
        <v>25</v>
      </c>
      <c r="C275" s="256" t="s">
        <v>78</v>
      </c>
      <c r="D275" s="219">
        <v>25</v>
      </c>
      <c r="E275" s="211" t="s">
        <v>79</v>
      </c>
      <c r="F275" s="211" t="s">
        <v>80</v>
      </c>
      <c r="G275" s="212">
        <v>73</v>
      </c>
      <c r="H275" s="212">
        <v>17</v>
      </c>
      <c r="I275" s="213">
        <v>0.84</v>
      </c>
      <c r="J275" s="214" t="s">
        <v>141</v>
      </c>
      <c r="K275" s="215">
        <v>53</v>
      </c>
      <c r="L275" s="290">
        <f>(O275/P275)*100</f>
        <v>26.88</v>
      </c>
      <c r="M275" s="216">
        <v>1</v>
      </c>
      <c r="N275" s="214" t="s">
        <v>131</v>
      </c>
      <c r="O275" s="307">
        <f>8*I275</f>
        <v>6.72</v>
      </c>
      <c r="P275" s="217">
        <v>25</v>
      </c>
      <c r="Q275" s="218">
        <v>1</v>
      </c>
      <c r="R275" s="219"/>
      <c r="S275" s="232" t="s">
        <v>89</v>
      </c>
      <c r="T275" s="81">
        <v>1</v>
      </c>
      <c r="U275" s="278">
        <f>IF(D275=0,D276,D275)</f>
        <v>25</v>
      </c>
      <c r="V275" s="57">
        <v>0</v>
      </c>
      <c r="W275" s="279">
        <v>0</v>
      </c>
      <c r="X275" s="282">
        <v>4</v>
      </c>
      <c r="Y275" s="279" t="str">
        <f t="shared" si="10"/>
        <v>47317</v>
      </c>
      <c r="Z275" s="282">
        <v>66.36</v>
      </c>
      <c r="AA275" s="282"/>
      <c r="AH275" s="269">
        <v>25</v>
      </c>
      <c r="AI275" s="269">
        <v>0</v>
      </c>
      <c r="AJ275" s="269">
        <v>0</v>
      </c>
    </row>
    <row r="276" spans="1:36" s="56" customFormat="1" ht="13.5" customHeight="1">
      <c r="A276" s="317">
        <f>G276</f>
        <v>73</v>
      </c>
      <c r="B276" s="199">
        <f t="shared" si="9"/>
        <v>25</v>
      </c>
      <c r="C276" s="132" t="s">
        <v>78</v>
      </c>
      <c r="D276" s="125">
        <v>25</v>
      </c>
      <c r="E276" s="148" t="s">
        <v>79</v>
      </c>
      <c r="F276" s="148" t="s">
        <v>80</v>
      </c>
      <c r="G276" s="153">
        <v>73</v>
      </c>
      <c r="H276" s="153">
        <v>17</v>
      </c>
      <c r="I276" s="16">
        <v>0.84</v>
      </c>
      <c r="J276" s="122" t="s">
        <v>141</v>
      </c>
      <c r="K276" s="159">
        <v>53</v>
      </c>
      <c r="L276" s="289">
        <v>66</v>
      </c>
      <c r="M276" s="173">
        <v>1</v>
      </c>
      <c r="N276" s="122" t="s">
        <v>131</v>
      </c>
      <c r="O276" s="301">
        <f>(L276*P276)/100</f>
        <v>16.5</v>
      </c>
      <c r="P276" s="123">
        <v>25</v>
      </c>
      <c r="Q276" s="120">
        <v>1</v>
      </c>
      <c r="R276" s="125"/>
      <c r="S276" s="350" t="s">
        <v>89</v>
      </c>
      <c r="T276" s="81">
        <v>2</v>
      </c>
      <c r="U276" s="278">
        <f>IF(D275=0,D276,D275)</f>
        <v>25</v>
      </c>
      <c r="V276" s="57">
        <f>IF(I275=0,I276,I275)</f>
        <v>0.84</v>
      </c>
      <c r="W276" s="279">
        <f>IF(S275="取りやめ",0,V276)</f>
        <v>0.84</v>
      </c>
      <c r="X276" s="282">
        <v>4</v>
      </c>
      <c r="Y276" s="279" t="str">
        <f t="shared" si="10"/>
        <v>47317</v>
      </c>
      <c r="Z276" s="282">
        <v>66.36</v>
      </c>
      <c r="AA276" s="282"/>
      <c r="AH276" s="56">
        <v>25</v>
      </c>
      <c r="AI276" s="56">
        <v>0.84</v>
      </c>
      <c r="AJ276" s="56">
        <v>0.84</v>
      </c>
    </row>
    <row r="277" spans="1:36" s="269" customFormat="1" ht="13.5" customHeight="1">
      <c r="A277" s="317">
        <f>IF(G277=G278,G277,G278)</f>
        <v>73</v>
      </c>
      <c r="B277" s="199">
        <f t="shared" si="9"/>
        <v>25</v>
      </c>
      <c r="C277" s="256" t="s">
        <v>78</v>
      </c>
      <c r="D277" s="219">
        <v>25</v>
      </c>
      <c r="E277" s="211" t="s">
        <v>79</v>
      </c>
      <c r="F277" s="211" t="s">
        <v>80</v>
      </c>
      <c r="G277" s="212">
        <v>73</v>
      </c>
      <c r="H277" s="212">
        <v>23</v>
      </c>
      <c r="I277" s="213">
        <v>0.92</v>
      </c>
      <c r="J277" s="214" t="s">
        <v>141</v>
      </c>
      <c r="K277" s="215">
        <v>53</v>
      </c>
      <c r="L277" s="290">
        <f>(O277/P277)*100</f>
        <v>29.439999999999998</v>
      </c>
      <c r="M277" s="216">
        <v>1</v>
      </c>
      <c r="N277" s="214" t="s">
        <v>131</v>
      </c>
      <c r="O277" s="307">
        <f>8*I277</f>
        <v>7.36</v>
      </c>
      <c r="P277" s="217">
        <v>25</v>
      </c>
      <c r="Q277" s="218">
        <v>1</v>
      </c>
      <c r="R277" s="219"/>
      <c r="S277" s="232" t="s">
        <v>89</v>
      </c>
      <c r="T277" s="81">
        <v>1</v>
      </c>
      <c r="U277" s="278">
        <f>IF(D277=0,D278,D277)</f>
        <v>25</v>
      </c>
      <c r="V277" s="57">
        <v>0</v>
      </c>
      <c r="W277" s="279">
        <v>0</v>
      </c>
      <c r="X277" s="282">
        <v>4</v>
      </c>
      <c r="Y277" s="279" t="str">
        <f t="shared" si="10"/>
        <v>47323</v>
      </c>
      <c r="Z277" s="282">
        <v>72.680000000000007</v>
      </c>
      <c r="AA277" s="282"/>
      <c r="AB277" s="268"/>
      <c r="AC277" s="268"/>
      <c r="AD277" s="268"/>
      <c r="AE277" s="268"/>
      <c r="AF277" s="268"/>
      <c r="AG277" s="268"/>
      <c r="AH277" s="269">
        <v>25</v>
      </c>
      <c r="AI277" s="269">
        <v>0</v>
      </c>
      <c r="AJ277" s="269">
        <v>0</v>
      </c>
    </row>
    <row r="278" spans="1:36" s="56" customFormat="1" ht="13.5" customHeight="1">
      <c r="A278" s="317">
        <f>G278</f>
        <v>73</v>
      </c>
      <c r="B278" s="199">
        <f t="shared" si="9"/>
        <v>25</v>
      </c>
      <c r="C278" s="132" t="s">
        <v>78</v>
      </c>
      <c r="D278" s="125">
        <v>25</v>
      </c>
      <c r="E278" s="148" t="s">
        <v>79</v>
      </c>
      <c r="F278" s="148" t="s">
        <v>80</v>
      </c>
      <c r="G278" s="153">
        <v>73</v>
      </c>
      <c r="H278" s="153">
        <v>23</v>
      </c>
      <c r="I278" s="16">
        <v>0.92</v>
      </c>
      <c r="J278" s="122" t="s">
        <v>141</v>
      </c>
      <c r="K278" s="159">
        <v>53</v>
      </c>
      <c r="L278" s="289">
        <v>73</v>
      </c>
      <c r="M278" s="173">
        <v>1</v>
      </c>
      <c r="N278" s="122" t="s">
        <v>131</v>
      </c>
      <c r="O278" s="301">
        <f>(L278*P278)/100</f>
        <v>18.25</v>
      </c>
      <c r="P278" s="123">
        <v>25</v>
      </c>
      <c r="Q278" s="120">
        <v>1</v>
      </c>
      <c r="R278" s="125"/>
      <c r="S278" s="350" t="s">
        <v>89</v>
      </c>
      <c r="T278" s="81">
        <v>2</v>
      </c>
      <c r="U278" s="278">
        <f>IF(D277=0,D278,D277)</f>
        <v>25</v>
      </c>
      <c r="V278" s="57">
        <f>IF(I277=0,I278,I277)</f>
        <v>0.92</v>
      </c>
      <c r="W278" s="279">
        <f>IF(S277="取りやめ",0,V278)</f>
        <v>0.92</v>
      </c>
      <c r="X278" s="282">
        <v>4</v>
      </c>
      <c r="Y278" s="279" t="str">
        <f t="shared" si="10"/>
        <v>47323</v>
      </c>
      <c r="Z278" s="282">
        <v>72.680000000000007</v>
      </c>
      <c r="AA278" s="282"/>
      <c r="AB278" s="57"/>
      <c r="AC278" s="57"/>
      <c r="AD278" s="57"/>
      <c r="AE278" s="57"/>
      <c r="AF278" s="57"/>
      <c r="AG278" s="57"/>
      <c r="AH278" s="56">
        <v>25</v>
      </c>
      <c r="AI278" s="56">
        <v>0.92</v>
      </c>
      <c r="AJ278" s="56">
        <v>0.92</v>
      </c>
    </row>
    <row r="279" spans="1:36" s="269" customFormat="1" ht="13.5" customHeight="1">
      <c r="A279" s="317">
        <f>IF(G279=G280,G279,G280)</f>
        <v>74</v>
      </c>
      <c r="B279" s="199">
        <f t="shared" si="9"/>
        <v>25</v>
      </c>
      <c r="C279" s="256"/>
      <c r="D279" s="48">
        <v>25</v>
      </c>
      <c r="E279" s="211"/>
      <c r="F279" s="211"/>
      <c r="G279" s="212"/>
      <c r="H279" s="212"/>
      <c r="I279" s="213"/>
      <c r="J279" s="214"/>
      <c r="K279" s="215"/>
      <c r="L279" s="290"/>
      <c r="M279" s="216"/>
      <c r="N279" s="214"/>
      <c r="O279" s="307"/>
      <c r="P279" s="217"/>
      <c r="Q279" s="218"/>
      <c r="R279" s="219"/>
      <c r="S279" s="236" t="s">
        <v>304</v>
      </c>
      <c r="T279" s="81">
        <v>1</v>
      </c>
      <c r="U279" s="278">
        <f>IF(D279=0,D280,D279)</f>
        <v>25</v>
      </c>
      <c r="V279" s="57">
        <v>0</v>
      </c>
      <c r="W279" s="279">
        <v>0</v>
      </c>
      <c r="X279" s="282">
        <v>4</v>
      </c>
      <c r="Y279" s="279" t="str">
        <f t="shared" si="10"/>
        <v>4</v>
      </c>
      <c r="Z279" s="282">
        <v>706.56</v>
      </c>
      <c r="AA279" s="282"/>
      <c r="AH279" s="269">
        <v>25</v>
      </c>
      <c r="AI279" s="269">
        <v>0</v>
      </c>
      <c r="AJ279" s="269">
        <v>0</v>
      </c>
    </row>
    <row r="280" spans="1:36" s="56" customFormat="1" ht="13.5" customHeight="1">
      <c r="A280" s="317">
        <f>G280</f>
        <v>74</v>
      </c>
      <c r="B280" s="199">
        <f t="shared" si="9"/>
        <v>25</v>
      </c>
      <c r="C280" s="132" t="s">
        <v>78</v>
      </c>
      <c r="D280" s="125">
        <v>25</v>
      </c>
      <c r="E280" s="148" t="s">
        <v>79</v>
      </c>
      <c r="F280" s="148" t="s">
        <v>80</v>
      </c>
      <c r="G280" s="153">
        <v>74</v>
      </c>
      <c r="H280" s="153">
        <v>82</v>
      </c>
      <c r="I280" s="16">
        <v>2.76</v>
      </c>
      <c r="J280" s="122" t="s">
        <v>76</v>
      </c>
      <c r="K280" s="159">
        <v>31</v>
      </c>
      <c r="L280" s="289">
        <v>707</v>
      </c>
      <c r="M280" s="173">
        <v>1</v>
      </c>
      <c r="N280" s="122" t="s">
        <v>37</v>
      </c>
      <c r="O280" s="301">
        <f>(L280*P280)/100</f>
        <v>176.75</v>
      </c>
      <c r="P280" s="123">
        <v>25</v>
      </c>
      <c r="Q280" s="120">
        <v>1</v>
      </c>
      <c r="R280" s="125"/>
      <c r="S280" s="237"/>
      <c r="T280" s="81">
        <v>2</v>
      </c>
      <c r="U280" s="278">
        <f>IF(D279=0,D280,D279)</f>
        <v>25</v>
      </c>
      <c r="V280" s="57">
        <f>IF(I279=0,I280,I279)</f>
        <v>2.76</v>
      </c>
      <c r="W280" s="279">
        <f>IF(S279="取りやめ",0,V280)</f>
        <v>0</v>
      </c>
      <c r="X280" s="282">
        <v>4</v>
      </c>
      <c r="Y280" s="279" t="str">
        <f t="shared" si="10"/>
        <v>47482</v>
      </c>
      <c r="Z280" s="282">
        <v>706.56</v>
      </c>
      <c r="AA280" s="282"/>
      <c r="AB280" s="56">
        <v>3</v>
      </c>
      <c r="AC280" s="56">
        <v>17</v>
      </c>
      <c r="AG280" s="56">
        <v>2013</v>
      </c>
      <c r="AH280" s="56">
        <v>25</v>
      </c>
      <c r="AI280" s="56">
        <v>2.76</v>
      </c>
      <c r="AJ280" s="56">
        <v>0</v>
      </c>
    </row>
    <row r="281" spans="1:36" s="268" customFormat="1" ht="13.5" customHeight="1">
      <c r="A281" s="317">
        <f>IF(G281=G282,G281,G282)</f>
        <v>75</v>
      </c>
      <c r="B281" s="199">
        <f t="shared" si="9"/>
        <v>25</v>
      </c>
      <c r="C281" s="256"/>
      <c r="D281" s="48">
        <v>25</v>
      </c>
      <c r="E281" s="211"/>
      <c r="F281" s="211"/>
      <c r="G281" s="212"/>
      <c r="H281" s="212"/>
      <c r="I281" s="213"/>
      <c r="J281" s="214"/>
      <c r="K281" s="215"/>
      <c r="L281" s="290"/>
      <c r="M281" s="216"/>
      <c r="N281" s="214"/>
      <c r="O281" s="307"/>
      <c r="P281" s="217"/>
      <c r="Q281" s="218"/>
      <c r="R281" s="219"/>
      <c r="S281" s="236" t="s">
        <v>304</v>
      </c>
      <c r="T281" s="81">
        <v>1</v>
      </c>
      <c r="U281" s="278">
        <f>IF(D281=0,D282,D281)</f>
        <v>25</v>
      </c>
      <c r="V281" s="57">
        <v>0</v>
      </c>
      <c r="W281" s="279">
        <v>0</v>
      </c>
      <c r="X281" s="282">
        <v>4</v>
      </c>
      <c r="Y281" s="279" t="str">
        <f t="shared" si="10"/>
        <v>4</v>
      </c>
      <c r="Z281" s="282">
        <v>302.12</v>
      </c>
      <c r="AA281" s="282"/>
      <c r="AH281" s="268">
        <v>25</v>
      </c>
      <c r="AI281" s="268">
        <v>0</v>
      </c>
      <c r="AJ281" s="268">
        <v>0</v>
      </c>
    </row>
    <row r="282" spans="1:36" s="57" customFormat="1" ht="13.5" customHeight="1">
      <c r="A282" s="317">
        <f>G282</f>
        <v>75</v>
      </c>
      <c r="B282" s="199">
        <f t="shared" si="9"/>
        <v>25</v>
      </c>
      <c r="C282" s="132" t="s">
        <v>78</v>
      </c>
      <c r="D282" s="125">
        <v>25</v>
      </c>
      <c r="E282" s="148" t="s">
        <v>79</v>
      </c>
      <c r="F282" s="148" t="s">
        <v>80</v>
      </c>
      <c r="G282" s="153">
        <v>75</v>
      </c>
      <c r="H282" s="153">
        <v>2</v>
      </c>
      <c r="I282" s="16">
        <v>10.53</v>
      </c>
      <c r="J282" s="122" t="s">
        <v>141</v>
      </c>
      <c r="K282" s="159">
        <v>66</v>
      </c>
      <c r="L282" s="289">
        <v>302</v>
      </c>
      <c r="M282" s="173">
        <v>1</v>
      </c>
      <c r="N282" s="122" t="s">
        <v>37</v>
      </c>
      <c r="O282" s="301">
        <f>(L282*P282)/100</f>
        <v>75.5</v>
      </c>
      <c r="P282" s="123">
        <v>25</v>
      </c>
      <c r="Q282" s="120">
        <v>1</v>
      </c>
      <c r="R282" s="125"/>
      <c r="S282" s="237"/>
      <c r="T282" s="81">
        <v>2</v>
      </c>
      <c r="U282" s="278">
        <f>IF(D281=0,D282,D281)</f>
        <v>25</v>
      </c>
      <c r="V282" s="57">
        <f>IF(I281=0,I282,I281)</f>
        <v>10.53</v>
      </c>
      <c r="W282" s="279">
        <f>IF(S281="取りやめ",0,V282)</f>
        <v>0</v>
      </c>
      <c r="X282" s="282">
        <v>4</v>
      </c>
      <c r="Y282" s="279" t="str">
        <f t="shared" si="10"/>
        <v>4752</v>
      </c>
      <c r="Z282" s="282">
        <v>302.12</v>
      </c>
      <c r="AA282" s="282"/>
      <c r="AH282" s="57">
        <v>25</v>
      </c>
      <c r="AI282" s="57">
        <v>10.53</v>
      </c>
      <c r="AJ282" s="57">
        <v>0</v>
      </c>
    </row>
    <row r="283" spans="1:36" s="270" customFormat="1" ht="13.5" customHeight="1">
      <c r="A283" s="317">
        <f>IF(G283=G284,G283,G284)</f>
        <v>75</v>
      </c>
      <c r="B283" s="199">
        <f t="shared" si="9"/>
        <v>25</v>
      </c>
      <c r="C283" s="256" t="s">
        <v>78</v>
      </c>
      <c r="D283" s="219">
        <v>25</v>
      </c>
      <c r="E283" s="211" t="s">
        <v>79</v>
      </c>
      <c r="F283" s="211" t="s">
        <v>80</v>
      </c>
      <c r="G283" s="212">
        <v>75</v>
      </c>
      <c r="H283" s="212">
        <v>28</v>
      </c>
      <c r="I283" s="213">
        <v>8.8000000000000007</v>
      </c>
      <c r="J283" s="214" t="s">
        <v>406</v>
      </c>
      <c r="K283" s="215">
        <v>20</v>
      </c>
      <c r="L283" s="290">
        <f>(O283/P283)*100</f>
        <v>281.60000000000002</v>
      </c>
      <c r="M283" s="216">
        <v>1</v>
      </c>
      <c r="N283" s="214" t="s">
        <v>131</v>
      </c>
      <c r="O283" s="307">
        <f>8*I283</f>
        <v>70.400000000000006</v>
      </c>
      <c r="P283" s="217">
        <v>25</v>
      </c>
      <c r="Q283" s="218">
        <v>1</v>
      </c>
      <c r="R283" s="219"/>
      <c r="S283" s="232" t="s">
        <v>89</v>
      </c>
      <c r="T283" s="81">
        <v>1</v>
      </c>
      <c r="U283" s="278">
        <f>IF(D283=0,D284,D283)</f>
        <v>25</v>
      </c>
      <c r="V283" s="57">
        <v>0</v>
      </c>
      <c r="W283" s="279">
        <v>0</v>
      </c>
      <c r="X283" s="282">
        <v>4</v>
      </c>
      <c r="Y283" s="279" t="str">
        <f t="shared" si="10"/>
        <v>47528</v>
      </c>
      <c r="Z283" s="282">
        <v>1496.0000000000002</v>
      </c>
      <c r="AA283" s="282"/>
      <c r="AB283" s="269"/>
      <c r="AC283" s="269"/>
      <c r="AD283" s="269"/>
      <c r="AE283" s="269"/>
      <c r="AF283" s="269"/>
      <c r="AG283" s="269"/>
      <c r="AH283" s="270">
        <v>25</v>
      </c>
      <c r="AI283" s="270">
        <v>0</v>
      </c>
      <c r="AJ283" s="270">
        <v>0</v>
      </c>
    </row>
    <row r="284" spans="1:36" s="57" customFormat="1" ht="13.5" customHeight="1">
      <c r="A284" s="317">
        <f>G284</f>
        <v>75</v>
      </c>
      <c r="B284" s="199">
        <f t="shared" si="9"/>
        <v>25</v>
      </c>
      <c r="C284" s="132" t="s">
        <v>78</v>
      </c>
      <c r="D284" s="125">
        <v>25</v>
      </c>
      <c r="E284" s="148" t="s">
        <v>79</v>
      </c>
      <c r="F284" s="148" t="s">
        <v>80</v>
      </c>
      <c r="G284" s="153">
        <v>75</v>
      </c>
      <c r="H284" s="153">
        <v>28</v>
      </c>
      <c r="I284" s="16">
        <v>8.8000000000000007</v>
      </c>
      <c r="J284" s="122" t="s">
        <v>136</v>
      </c>
      <c r="K284" s="159">
        <v>20</v>
      </c>
      <c r="L284" s="289">
        <v>1496</v>
      </c>
      <c r="M284" s="173">
        <v>1</v>
      </c>
      <c r="N284" s="122" t="s">
        <v>131</v>
      </c>
      <c r="O284" s="301">
        <f>(L284*P284)/100</f>
        <v>374</v>
      </c>
      <c r="P284" s="123">
        <v>25</v>
      </c>
      <c r="Q284" s="120">
        <v>1</v>
      </c>
      <c r="R284" s="125"/>
      <c r="S284" s="350" t="s">
        <v>89</v>
      </c>
      <c r="T284" s="81">
        <v>2</v>
      </c>
      <c r="U284" s="278">
        <f>IF(D283=0,D284,D283)</f>
        <v>25</v>
      </c>
      <c r="V284" s="57">
        <f>IF(I283=0,I284,I283)</f>
        <v>8.8000000000000007</v>
      </c>
      <c r="W284" s="279">
        <f>IF(S283="取りやめ",0,V284)</f>
        <v>8.8000000000000007</v>
      </c>
      <c r="X284" s="282">
        <v>4</v>
      </c>
      <c r="Y284" s="279" t="str">
        <f t="shared" si="10"/>
        <v>47528</v>
      </c>
      <c r="Z284" s="282">
        <v>1496.0000000000002</v>
      </c>
      <c r="AA284" s="282"/>
      <c r="AB284" s="56">
        <v>3</v>
      </c>
      <c r="AC284" s="56">
        <v>49</v>
      </c>
      <c r="AD284" s="56"/>
      <c r="AE284" s="56"/>
      <c r="AF284" s="56"/>
      <c r="AG284" s="56">
        <v>2013</v>
      </c>
      <c r="AH284" s="57">
        <v>25</v>
      </c>
      <c r="AI284" s="57">
        <v>8.8000000000000007</v>
      </c>
      <c r="AJ284" s="57">
        <v>8.8000000000000007</v>
      </c>
    </row>
    <row r="285" spans="1:36" s="268" customFormat="1" ht="13.5" customHeight="1">
      <c r="A285" s="317">
        <f>IF(G285=G286,G285,G286)</f>
        <v>75</v>
      </c>
      <c r="B285" s="199">
        <f t="shared" si="9"/>
        <v>25</v>
      </c>
      <c r="C285" s="271" t="s">
        <v>78</v>
      </c>
      <c r="D285" s="219">
        <v>25</v>
      </c>
      <c r="E285" s="211" t="s">
        <v>79</v>
      </c>
      <c r="F285" s="211" t="s">
        <v>80</v>
      </c>
      <c r="G285" s="212">
        <v>75</v>
      </c>
      <c r="H285" s="212">
        <v>99</v>
      </c>
      <c r="I285" s="213">
        <v>2.4</v>
      </c>
      <c r="J285" s="214" t="s">
        <v>406</v>
      </c>
      <c r="K285" s="215">
        <v>16</v>
      </c>
      <c r="L285" s="290">
        <f>(O285/P285)*100</f>
        <v>76.8</v>
      </c>
      <c r="M285" s="216">
        <v>1</v>
      </c>
      <c r="N285" s="214" t="s">
        <v>131</v>
      </c>
      <c r="O285" s="307">
        <f>8*I285</f>
        <v>19.2</v>
      </c>
      <c r="P285" s="217">
        <v>25</v>
      </c>
      <c r="Q285" s="218">
        <v>1</v>
      </c>
      <c r="R285" s="219"/>
      <c r="S285" s="232" t="s">
        <v>89</v>
      </c>
      <c r="T285" s="81">
        <v>1</v>
      </c>
      <c r="U285" s="278">
        <f>IF(D285=0,D286,D285)</f>
        <v>25</v>
      </c>
      <c r="V285" s="57">
        <v>0</v>
      </c>
      <c r="W285" s="279">
        <v>0</v>
      </c>
      <c r="X285" s="282">
        <v>4</v>
      </c>
      <c r="Y285" s="279" t="str">
        <f t="shared" si="10"/>
        <v>47599</v>
      </c>
      <c r="Z285" s="282">
        <v>331.2</v>
      </c>
      <c r="AA285" s="282"/>
      <c r="AB285" s="269"/>
      <c r="AC285" s="269"/>
      <c r="AD285" s="269"/>
      <c r="AE285" s="269"/>
      <c r="AF285" s="269"/>
      <c r="AG285" s="269"/>
      <c r="AH285" s="268">
        <v>25</v>
      </c>
      <c r="AI285" s="268">
        <v>0</v>
      </c>
      <c r="AJ285" s="268">
        <v>0</v>
      </c>
    </row>
    <row r="286" spans="1:36" s="57" customFormat="1" ht="13.5" customHeight="1">
      <c r="A286" s="317">
        <f>G286</f>
        <v>75</v>
      </c>
      <c r="B286" s="199">
        <f t="shared" si="9"/>
        <v>25</v>
      </c>
      <c r="C286" s="132" t="s">
        <v>78</v>
      </c>
      <c r="D286" s="125">
        <v>25</v>
      </c>
      <c r="E286" s="148" t="s">
        <v>79</v>
      </c>
      <c r="F286" s="148" t="s">
        <v>80</v>
      </c>
      <c r="G286" s="153">
        <v>75</v>
      </c>
      <c r="H286" s="153">
        <v>99</v>
      </c>
      <c r="I286" s="16">
        <v>2.4</v>
      </c>
      <c r="J286" s="122" t="s">
        <v>146</v>
      </c>
      <c r="K286" s="159">
        <v>16</v>
      </c>
      <c r="L286" s="289">
        <v>331</v>
      </c>
      <c r="M286" s="173">
        <v>1</v>
      </c>
      <c r="N286" s="122" t="s">
        <v>131</v>
      </c>
      <c r="O286" s="301">
        <f>(L286*P286)/100</f>
        <v>82.75</v>
      </c>
      <c r="P286" s="123">
        <v>25</v>
      </c>
      <c r="Q286" s="120">
        <v>1</v>
      </c>
      <c r="R286" s="125"/>
      <c r="S286" s="350" t="s">
        <v>89</v>
      </c>
      <c r="T286" s="81">
        <v>2</v>
      </c>
      <c r="U286" s="278">
        <f>IF(D285=0,D286,D285)</f>
        <v>25</v>
      </c>
      <c r="V286" s="57">
        <f>IF(I285=0,I286,I285)</f>
        <v>2.4</v>
      </c>
      <c r="W286" s="279">
        <f>IF(S285="取りやめ",0,V286)</f>
        <v>2.4</v>
      </c>
      <c r="X286" s="282">
        <v>4</v>
      </c>
      <c r="Y286" s="279" t="str">
        <f t="shared" si="10"/>
        <v>47599</v>
      </c>
      <c r="Z286" s="282">
        <v>331.2</v>
      </c>
      <c r="AA286" s="282"/>
      <c r="AB286" s="56"/>
      <c r="AC286" s="56"/>
      <c r="AD286" s="56"/>
      <c r="AE286" s="56"/>
      <c r="AF286" s="56"/>
      <c r="AG286" s="56"/>
      <c r="AH286" s="57">
        <v>25</v>
      </c>
      <c r="AI286" s="57">
        <v>2.4</v>
      </c>
      <c r="AJ286" s="57">
        <v>2.4</v>
      </c>
    </row>
    <row r="287" spans="1:36" s="269" customFormat="1" ht="13.5" customHeight="1">
      <c r="A287" s="317">
        <f>IF(G287=G288,G287,G288)</f>
        <v>76</v>
      </c>
      <c r="B287" s="199">
        <f t="shared" si="9"/>
        <v>25</v>
      </c>
      <c r="C287" s="256" t="s">
        <v>78</v>
      </c>
      <c r="D287" s="219">
        <v>25</v>
      </c>
      <c r="E287" s="211" t="s">
        <v>79</v>
      </c>
      <c r="F287" s="211" t="s">
        <v>80</v>
      </c>
      <c r="G287" s="212">
        <v>76</v>
      </c>
      <c r="H287" s="212">
        <v>4</v>
      </c>
      <c r="I287" s="213">
        <v>5.92</v>
      </c>
      <c r="J287" s="214" t="s">
        <v>141</v>
      </c>
      <c r="K287" s="215">
        <v>56</v>
      </c>
      <c r="L287" s="290">
        <f>(O287/P287)*100</f>
        <v>189.44</v>
      </c>
      <c r="M287" s="216">
        <v>1</v>
      </c>
      <c r="N287" s="214" t="s">
        <v>131</v>
      </c>
      <c r="O287" s="307">
        <f>8*I287</f>
        <v>47.36</v>
      </c>
      <c r="P287" s="217">
        <v>25</v>
      </c>
      <c r="Q287" s="218">
        <v>1</v>
      </c>
      <c r="R287" s="219"/>
      <c r="S287" s="232" t="s">
        <v>89</v>
      </c>
      <c r="T287" s="81">
        <v>1</v>
      </c>
      <c r="U287" s="278">
        <f>IF(D287=0,D288,D287)</f>
        <v>25</v>
      </c>
      <c r="V287" s="57">
        <v>0</v>
      </c>
      <c r="W287" s="279">
        <v>0</v>
      </c>
      <c r="X287" s="282">
        <v>4</v>
      </c>
      <c r="Y287" s="279" t="str">
        <f t="shared" si="10"/>
        <v>4764</v>
      </c>
      <c r="Z287" s="282">
        <v>473.6</v>
      </c>
      <c r="AA287" s="282"/>
      <c r="AB287" s="268"/>
      <c r="AC287" s="268"/>
      <c r="AD287" s="268"/>
      <c r="AE287" s="268"/>
      <c r="AF287" s="268"/>
      <c r="AG287" s="268"/>
      <c r="AH287" s="269">
        <v>25</v>
      </c>
      <c r="AI287" s="269">
        <v>0</v>
      </c>
      <c r="AJ287" s="269">
        <v>0</v>
      </c>
    </row>
    <row r="288" spans="1:36" s="56" customFormat="1" ht="13.5" customHeight="1">
      <c r="A288" s="317">
        <f>G288</f>
        <v>76</v>
      </c>
      <c r="B288" s="199">
        <f t="shared" si="9"/>
        <v>25</v>
      </c>
      <c r="C288" s="132" t="s">
        <v>78</v>
      </c>
      <c r="D288" s="125">
        <v>25</v>
      </c>
      <c r="E288" s="148" t="s">
        <v>79</v>
      </c>
      <c r="F288" s="148" t="s">
        <v>80</v>
      </c>
      <c r="G288" s="153">
        <v>76</v>
      </c>
      <c r="H288" s="153">
        <v>4</v>
      </c>
      <c r="I288" s="16">
        <v>5.92</v>
      </c>
      <c r="J288" s="122" t="s">
        <v>141</v>
      </c>
      <c r="K288" s="159">
        <v>56</v>
      </c>
      <c r="L288" s="289">
        <v>474</v>
      </c>
      <c r="M288" s="173">
        <v>1</v>
      </c>
      <c r="N288" s="122" t="s">
        <v>131</v>
      </c>
      <c r="O288" s="301">
        <f>(L288*P288)/100</f>
        <v>118.5</v>
      </c>
      <c r="P288" s="123">
        <v>25</v>
      </c>
      <c r="Q288" s="120">
        <v>1</v>
      </c>
      <c r="R288" s="125"/>
      <c r="S288" s="350" t="s">
        <v>89</v>
      </c>
      <c r="T288" s="81">
        <v>2</v>
      </c>
      <c r="U288" s="278">
        <f>IF(D287=0,D288,D287)</f>
        <v>25</v>
      </c>
      <c r="V288" s="57">
        <f>IF(I287=0,I288,I287)</f>
        <v>5.92</v>
      </c>
      <c r="W288" s="279">
        <f>IF(S287="取りやめ",0,V288)</f>
        <v>5.92</v>
      </c>
      <c r="X288" s="282">
        <v>4</v>
      </c>
      <c r="Y288" s="279" t="str">
        <f t="shared" si="10"/>
        <v>4764</v>
      </c>
      <c r="Z288" s="282">
        <v>473.6</v>
      </c>
      <c r="AA288" s="282"/>
      <c r="AB288" s="57">
        <v>5</v>
      </c>
      <c r="AC288" s="57">
        <v>98</v>
      </c>
      <c r="AD288" s="57"/>
      <c r="AE288" s="57"/>
      <c r="AF288" s="57"/>
      <c r="AG288" s="57">
        <v>2013</v>
      </c>
      <c r="AH288" s="56">
        <v>25</v>
      </c>
      <c r="AI288" s="56">
        <v>5.92</v>
      </c>
      <c r="AJ288" s="56">
        <v>5.92</v>
      </c>
    </row>
    <row r="289" spans="1:36" s="268" customFormat="1" ht="13.5" customHeight="1">
      <c r="A289" s="317">
        <f>IF(G289=G290,G289,G290)</f>
        <v>76</v>
      </c>
      <c r="B289" s="199">
        <f t="shared" si="9"/>
        <v>25</v>
      </c>
      <c r="C289" s="256" t="s">
        <v>78</v>
      </c>
      <c r="D289" s="219">
        <v>25</v>
      </c>
      <c r="E289" s="211" t="s">
        <v>79</v>
      </c>
      <c r="F289" s="211" t="s">
        <v>80</v>
      </c>
      <c r="G289" s="212">
        <v>76</v>
      </c>
      <c r="H289" s="212">
        <v>5</v>
      </c>
      <c r="I289" s="213">
        <v>1.1200000000000001</v>
      </c>
      <c r="J289" s="214" t="s">
        <v>141</v>
      </c>
      <c r="K289" s="215">
        <v>54</v>
      </c>
      <c r="L289" s="290">
        <f>(O289/P289)*100</f>
        <v>35.840000000000003</v>
      </c>
      <c r="M289" s="216">
        <v>1</v>
      </c>
      <c r="N289" s="214" t="s">
        <v>131</v>
      </c>
      <c r="O289" s="307">
        <f>8*I289</f>
        <v>8.9600000000000009</v>
      </c>
      <c r="P289" s="217">
        <v>25</v>
      </c>
      <c r="Q289" s="218">
        <v>1</v>
      </c>
      <c r="R289" s="219"/>
      <c r="S289" s="232" t="s">
        <v>89</v>
      </c>
      <c r="T289" s="81">
        <v>1</v>
      </c>
      <c r="U289" s="278">
        <f>IF(D289=0,D290,D289)</f>
        <v>25</v>
      </c>
      <c r="V289" s="57">
        <v>0</v>
      </c>
      <c r="W289" s="279">
        <v>0</v>
      </c>
      <c r="X289" s="282">
        <v>4</v>
      </c>
      <c r="Y289" s="279" t="str">
        <f t="shared" si="10"/>
        <v>4765</v>
      </c>
      <c r="Z289" s="282">
        <v>89.600000000000009</v>
      </c>
      <c r="AA289" s="282"/>
      <c r="AB289" s="269"/>
      <c r="AC289" s="269"/>
      <c r="AD289" s="269"/>
      <c r="AE289" s="269"/>
      <c r="AF289" s="269"/>
      <c r="AG289" s="269"/>
      <c r="AH289" s="268">
        <v>25</v>
      </c>
      <c r="AI289" s="268">
        <v>0</v>
      </c>
      <c r="AJ289" s="268">
        <v>0</v>
      </c>
    </row>
    <row r="290" spans="1:36" s="57" customFormat="1" ht="13.5" customHeight="1">
      <c r="A290" s="317">
        <f>G290</f>
        <v>76</v>
      </c>
      <c r="B290" s="199">
        <f t="shared" si="9"/>
        <v>25</v>
      </c>
      <c r="C290" s="132" t="s">
        <v>78</v>
      </c>
      <c r="D290" s="125">
        <v>25</v>
      </c>
      <c r="E290" s="148" t="s">
        <v>79</v>
      </c>
      <c r="F290" s="148" t="s">
        <v>80</v>
      </c>
      <c r="G290" s="153">
        <v>76</v>
      </c>
      <c r="H290" s="153">
        <v>5</v>
      </c>
      <c r="I290" s="16">
        <v>1.1200000000000001</v>
      </c>
      <c r="J290" s="122" t="s">
        <v>141</v>
      </c>
      <c r="K290" s="159">
        <v>54</v>
      </c>
      <c r="L290" s="289">
        <v>90</v>
      </c>
      <c r="M290" s="173">
        <v>1</v>
      </c>
      <c r="N290" s="122" t="s">
        <v>131</v>
      </c>
      <c r="O290" s="301">
        <f>(L290*P290)/100</f>
        <v>22.5</v>
      </c>
      <c r="P290" s="123">
        <v>25</v>
      </c>
      <c r="Q290" s="120">
        <v>1</v>
      </c>
      <c r="R290" s="125"/>
      <c r="S290" s="350" t="s">
        <v>89</v>
      </c>
      <c r="T290" s="81">
        <v>2</v>
      </c>
      <c r="U290" s="278">
        <f>IF(D289=0,D290,D289)</f>
        <v>25</v>
      </c>
      <c r="V290" s="57">
        <f>IF(I289=0,I290,I289)</f>
        <v>1.1200000000000001</v>
      </c>
      <c r="W290" s="279">
        <f>IF(S289="取りやめ",0,V290)</f>
        <v>1.1200000000000001</v>
      </c>
      <c r="X290" s="282">
        <v>4</v>
      </c>
      <c r="Y290" s="279" t="str">
        <f t="shared" si="10"/>
        <v>4765</v>
      </c>
      <c r="Z290" s="282">
        <v>89.600000000000009</v>
      </c>
      <c r="AA290" s="282"/>
      <c r="AB290" s="56"/>
      <c r="AC290" s="56"/>
      <c r="AD290" s="56"/>
      <c r="AE290" s="56"/>
      <c r="AF290" s="56"/>
      <c r="AG290" s="56"/>
      <c r="AH290" s="57">
        <v>25</v>
      </c>
      <c r="AI290" s="57">
        <v>1.1200000000000001</v>
      </c>
      <c r="AJ290" s="57">
        <v>1.1200000000000001</v>
      </c>
    </row>
    <row r="291" spans="1:36" s="269" customFormat="1" ht="13.5" customHeight="1">
      <c r="A291" s="317">
        <f>IF(G291=G292,G291,G292)</f>
        <v>76</v>
      </c>
      <c r="B291" s="199">
        <f t="shared" si="9"/>
        <v>25</v>
      </c>
      <c r="C291" s="256" t="s">
        <v>78</v>
      </c>
      <c r="D291" s="219">
        <v>25</v>
      </c>
      <c r="E291" s="211" t="s">
        <v>79</v>
      </c>
      <c r="F291" s="211" t="s">
        <v>80</v>
      </c>
      <c r="G291" s="212">
        <v>76</v>
      </c>
      <c r="H291" s="212">
        <v>7</v>
      </c>
      <c r="I291" s="213">
        <v>0.32</v>
      </c>
      <c r="J291" s="214" t="s">
        <v>141</v>
      </c>
      <c r="K291" s="215">
        <v>54</v>
      </c>
      <c r="L291" s="290">
        <f>(O291/P291)*100</f>
        <v>10.24</v>
      </c>
      <c r="M291" s="216">
        <v>1</v>
      </c>
      <c r="N291" s="214" t="s">
        <v>131</v>
      </c>
      <c r="O291" s="307">
        <f>8*I291</f>
        <v>2.56</v>
      </c>
      <c r="P291" s="217">
        <v>25</v>
      </c>
      <c r="Q291" s="218">
        <v>1</v>
      </c>
      <c r="R291" s="219"/>
      <c r="S291" s="232" t="s">
        <v>89</v>
      </c>
      <c r="T291" s="81">
        <v>1</v>
      </c>
      <c r="U291" s="278">
        <f>IF(D291=0,D292,D291)</f>
        <v>25</v>
      </c>
      <c r="V291" s="57">
        <v>0</v>
      </c>
      <c r="W291" s="279">
        <v>0</v>
      </c>
      <c r="X291" s="282">
        <v>4</v>
      </c>
      <c r="Y291" s="279" t="str">
        <f t="shared" si="10"/>
        <v>4767</v>
      </c>
      <c r="Z291" s="282">
        <v>18.240000000000002</v>
      </c>
      <c r="AA291" s="282"/>
      <c r="AB291" s="268"/>
      <c r="AC291" s="268"/>
      <c r="AD291" s="268"/>
      <c r="AE291" s="268"/>
      <c r="AF291" s="268"/>
      <c r="AG291" s="268"/>
      <c r="AH291" s="269">
        <v>25</v>
      </c>
      <c r="AI291" s="269">
        <v>0</v>
      </c>
      <c r="AJ291" s="269">
        <v>0</v>
      </c>
    </row>
    <row r="292" spans="1:36" s="56" customFormat="1" ht="13.5" customHeight="1">
      <c r="A292" s="317">
        <f>G292</f>
        <v>76</v>
      </c>
      <c r="B292" s="199">
        <f t="shared" si="9"/>
        <v>25</v>
      </c>
      <c r="C292" s="132" t="s">
        <v>78</v>
      </c>
      <c r="D292" s="125">
        <v>25</v>
      </c>
      <c r="E292" s="148" t="s">
        <v>79</v>
      </c>
      <c r="F292" s="148" t="s">
        <v>80</v>
      </c>
      <c r="G292" s="153">
        <v>76</v>
      </c>
      <c r="H292" s="153">
        <v>7</v>
      </c>
      <c r="I292" s="16">
        <v>0.32</v>
      </c>
      <c r="J292" s="122" t="s">
        <v>141</v>
      </c>
      <c r="K292" s="159">
        <v>54</v>
      </c>
      <c r="L292" s="289">
        <v>18</v>
      </c>
      <c r="M292" s="173">
        <v>1</v>
      </c>
      <c r="N292" s="122" t="s">
        <v>131</v>
      </c>
      <c r="O292" s="301">
        <f>(L292*P292)/100</f>
        <v>4.5</v>
      </c>
      <c r="P292" s="123">
        <v>25</v>
      </c>
      <c r="Q292" s="120">
        <v>1</v>
      </c>
      <c r="R292" s="125"/>
      <c r="S292" s="350" t="s">
        <v>89</v>
      </c>
      <c r="T292" s="81">
        <v>2</v>
      </c>
      <c r="U292" s="278">
        <f>IF(D291=0,D292,D291)</f>
        <v>25</v>
      </c>
      <c r="V292" s="57">
        <f>IF(I291=0,I292,I291)</f>
        <v>0.32</v>
      </c>
      <c r="W292" s="279">
        <f>IF(S291="取りやめ",0,V292)</f>
        <v>0.32</v>
      </c>
      <c r="X292" s="282">
        <v>4</v>
      </c>
      <c r="Y292" s="279" t="str">
        <f t="shared" si="10"/>
        <v>4767</v>
      </c>
      <c r="Z292" s="282">
        <v>18.240000000000002</v>
      </c>
      <c r="AA292" s="282"/>
      <c r="AB292" s="57"/>
      <c r="AC292" s="57"/>
      <c r="AD292" s="57"/>
      <c r="AE292" s="57"/>
      <c r="AF292" s="57"/>
      <c r="AG292" s="57"/>
      <c r="AH292" s="56">
        <v>25</v>
      </c>
      <c r="AI292" s="56">
        <v>0.32</v>
      </c>
      <c r="AJ292" s="56">
        <v>0.32</v>
      </c>
    </row>
    <row r="293" spans="1:36" s="270" customFormat="1" ht="13.5" customHeight="1">
      <c r="A293" s="317">
        <f>IF(G293=G294,G293,G294)</f>
        <v>76</v>
      </c>
      <c r="B293" s="199">
        <f t="shared" si="9"/>
        <v>25</v>
      </c>
      <c r="C293" s="256" t="s">
        <v>78</v>
      </c>
      <c r="D293" s="219">
        <v>25</v>
      </c>
      <c r="E293" s="211" t="s">
        <v>79</v>
      </c>
      <c r="F293" s="211" t="s">
        <v>80</v>
      </c>
      <c r="G293" s="212">
        <v>76</v>
      </c>
      <c r="H293" s="212">
        <v>9</v>
      </c>
      <c r="I293" s="213">
        <v>0.84</v>
      </c>
      <c r="J293" s="214" t="s">
        <v>141</v>
      </c>
      <c r="K293" s="215">
        <v>54</v>
      </c>
      <c r="L293" s="290">
        <f>(O293/P293)*100</f>
        <v>26.88</v>
      </c>
      <c r="M293" s="216">
        <v>1</v>
      </c>
      <c r="N293" s="214" t="s">
        <v>131</v>
      </c>
      <c r="O293" s="307">
        <f>8*I293</f>
        <v>6.72</v>
      </c>
      <c r="P293" s="217">
        <v>25</v>
      </c>
      <c r="Q293" s="218">
        <v>1</v>
      </c>
      <c r="R293" s="219"/>
      <c r="S293" s="232" t="s">
        <v>89</v>
      </c>
      <c r="T293" s="81">
        <v>1</v>
      </c>
      <c r="U293" s="278">
        <f>IF(D293=0,D294,D293)</f>
        <v>25</v>
      </c>
      <c r="V293" s="57">
        <v>0</v>
      </c>
      <c r="W293" s="279">
        <v>0</v>
      </c>
      <c r="X293" s="282">
        <v>4</v>
      </c>
      <c r="Y293" s="279" t="str">
        <f t="shared" si="10"/>
        <v>4769</v>
      </c>
      <c r="Z293" s="282">
        <v>67.2</v>
      </c>
      <c r="AA293" s="282"/>
      <c r="AB293" s="269"/>
      <c r="AC293" s="269"/>
      <c r="AD293" s="269"/>
      <c r="AE293" s="269"/>
      <c r="AF293" s="269"/>
      <c r="AG293" s="269"/>
      <c r="AH293" s="270">
        <v>25</v>
      </c>
      <c r="AI293" s="270">
        <v>0</v>
      </c>
      <c r="AJ293" s="270">
        <v>0</v>
      </c>
    </row>
    <row r="294" spans="1:36" s="57" customFormat="1" ht="13.5" customHeight="1">
      <c r="A294" s="317">
        <f>G294</f>
        <v>76</v>
      </c>
      <c r="B294" s="199">
        <f t="shared" si="9"/>
        <v>25</v>
      </c>
      <c r="C294" s="132" t="s">
        <v>78</v>
      </c>
      <c r="D294" s="125">
        <v>25</v>
      </c>
      <c r="E294" s="148" t="s">
        <v>79</v>
      </c>
      <c r="F294" s="148" t="s">
        <v>80</v>
      </c>
      <c r="G294" s="153">
        <v>76</v>
      </c>
      <c r="H294" s="153">
        <v>9</v>
      </c>
      <c r="I294" s="16">
        <v>0.84</v>
      </c>
      <c r="J294" s="122" t="s">
        <v>141</v>
      </c>
      <c r="K294" s="159">
        <v>54</v>
      </c>
      <c r="L294" s="289">
        <v>67</v>
      </c>
      <c r="M294" s="173">
        <v>1</v>
      </c>
      <c r="N294" s="122" t="s">
        <v>131</v>
      </c>
      <c r="O294" s="301">
        <f>(L294*P294)/100</f>
        <v>16.75</v>
      </c>
      <c r="P294" s="123">
        <v>25</v>
      </c>
      <c r="Q294" s="120">
        <v>1</v>
      </c>
      <c r="R294" s="125"/>
      <c r="S294" s="350" t="s">
        <v>89</v>
      </c>
      <c r="T294" s="81">
        <v>2</v>
      </c>
      <c r="U294" s="278">
        <f>IF(D293=0,D294,D293)</f>
        <v>25</v>
      </c>
      <c r="V294" s="57">
        <f>IF(I293=0,I294,I293)</f>
        <v>0.84</v>
      </c>
      <c r="W294" s="279">
        <f>IF(S293="取りやめ",0,V294)</f>
        <v>0.84</v>
      </c>
      <c r="X294" s="282">
        <v>4</v>
      </c>
      <c r="Y294" s="279" t="str">
        <f t="shared" si="10"/>
        <v>4769</v>
      </c>
      <c r="Z294" s="282">
        <v>67.2</v>
      </c>
      <c r="AA294" s="282"/>
      <c r="AB294" s="56"/>
      <c r="AC294" s="56"/>
      <c r="AD294" s="56"/>
      <c r="AE294" s="56"/>
      <c r="AF294" s="56"/>
      <c r="AG294" s="56"/>
      <c r="AH294" s="57">
        <v>25</v>
      </c>
      <c r="AI294" s="57">
        <v>0.84</v>
      </c>
      <c r="AJ294" s="57">
        <v>0.84</v>
      </c>
    </row>
    <row r="295" spans="1:36" s="268" customFormat="1" ht="13.5" customHeight="1">
      <c r="A295" s="317">
        <f>IF(G295=G296,G295,G296)</f>
        <v>76</v>
      </c>
      <c r="B295" s="199">
        <f t="shared" si="9"/>
        <v>25</v>
      </c>
      <c r="C295" s="256" t="s">
        <v>78</v>
      </c>
      <c r="D295" s="219">
        <v>25</v>
      </c>
      <c r="E295" s="211" t="s">
        <v>79</v>
      </c>
      <c r="F295" s="211" t="s">
        <v>80</v>
      </c>
      <c r="G295" s="212">
        <v>76</v>
      </c>
      <c r="H295" s="212">
        <v>59</v>
      </c>
      <c r="I295" s="213">
        <v>9.1999999999999993</v>
      </c>
      <c r="J295" s="214" t="s">
        <v>141</v>
      </c>
      <c r="K295" s="215">
        <v>35</v>
      </c>
      <c r="L295" s="290">
        <f>(O295/P295)*100</f>
        <v>294.39999999999998</v>
      </c>
      <c r="M295" s="216">
        <v>1</v>
      </c>
      <c r="N295" s="214" t="s">
        <v>131</v>
      </c>
      <c r="O295" s="307">
        <f>8*I295</f>
        <v>73.599999999999994</v>
      </c>
      <c r="P295" s="217">
        <v>25</v>
      </c>
      <c r="Q295" s="218">
        <v>1</v>
      </c>
      <c r="R295" s="219"/>
      <c r="S295" s="232" t="s">
        <v>89</v>
      </c>
      <c r="T295" s="81">
        <v>1</v>
      </c>
      <c r="U295" s="278">
        <f>IF(D295=0,D296,D295)</f>
        <v>25</v>
      </c>
      <c r="V295" s="57">
        <v>0</v>
      </c>
      <c r="W295" s="279">
        <v>0</v>
      </c>
      <c r="X295" s="282">
        <v>4</v>
      </c>
      <c r="Y295" s="279" t="str">
        <f t="shared" si="10"/>
        <v>47659</v>
      </c>
      <c r="Z295" s="282">
        <v>552</v>
      </c>
      <c r="AA295" s="282"/>
      <c r="AH295" s="268">
        <v>25</v>
      </c>
      <c r="AI295" s="268">
        <v>0</v>
      </c>
      <c r="AJ295" s="268">
        <v>0</v>
      </c>
    </row>
    <row r="296" spans="1:36" s="57" customFormat="1" ht="13.5" customHeight="1">
      <c r="A296" s="317">
        <f>G296</f>
        <v>76</v>
      </c>
      <c r="B296" s="199">
        <f t="shared" si="9"/>
        <v>25</v>
      </c>
      <c r="C296" s="132" t="s">
        <v>78</v>
      </c>
      <c r="D296" s="125">
        <v>25</v>
      </c>
      <c r="E296" s="148" t="s">
        <v>79</v>
      </c>
      <c r="F296" s="148" t="s">
        <v>80</v>
      </c>
      <c r="G296" s="153">
        <v>76</v>
      </c>
      <c r="H296" s="153">
        <v>59</v>
      </c>
      <c r="I296" s="16">
        <v>9.1999999999999993</v>
      </c>
      <c r="J296" s="122" t="s">
        <v>141</v>
      </c>
      <c r="K296" s="159">
        <v>35</v>
      </c>
      <c r="L296" s="289">
        <v>552</v>
      </c>
      <c r="M296" s="173">
        <v>11</v>
      </c>
      <c r="N296" s="122" t="s">
        <v>131</v>
      </c>
      <c r="O296" s="301">
        <f>(L296*P296)/100</f>
        <v>138</v>
      </c>
      <c r="P296" s="123">
        <v>25</v>
      </c>
      <c r="Q296" s="120">
        <v>1</v>
      </c>
      <c r="R296" s="125"/>
      <c r="S296" s="350" t="s">
        <v>89</v>
      </c>
      <c r="T296" s="81">
        <v>2</v>
      </c>
      <c r="U296" s="278">
        <f>IF(D295=0,D296,D295)</f>
        <v>25</v>
      </c>
      <c r="V296" s="57">
        <f>IF(I295=0,I296,I295)</f>
        <v>9.1999999999999993</v>
      </c>
      <c r="W296" s="279">
        <f>IF(S295="取りやめ",0,V296)</f>
        <v>9.1999999999999993</v>
      </c>
      <c r="X296" s="282">
        <v>4</v>
      </c>
      <c r="Y296" s="279" t="str">
        <f t="shared" si="10"/>
        <v>47659</v>
      </c>
      <c r="Z296" s="282">
        <v>552</v>
      </c>
      <c r="AA296" s="282"/>
      <c r="AB296" s="57">
        <v>5</v>
      </c>
      <c r="AC296" s="57">
        <v>98</v>
      </c>
      <c r="AG296" s="57">
        <v>2013</v>
      </c>
      <c r="AH296" s="57">
        <v>25</v>
      </c>
      <c r="AI296" s="57">
        <v>9.1999999999999993</v>
      </c>
      <c r="AJ296" s="57">
        <v>9.1999999999999993</v>
      </c>
    </row>
    <row r="297" spans="1:36" s="268" customFormat="1" ht="13.5" customHeight="1">
      <c r="A297" s="317">
        <f>IF(G297=G298,G297,G298)</f>
        <v>76</v>
      </c>
      <c r="B297" s="199">
        <f t="shared" si="9"/>
        <v>25</v>
      </c>
      <c r="C297" s="256" t="s">
        <v>78</v>
      </c>
      <c r="D297" s="219">
        <v>25</v>
      </c>
      <c r="E297" s="211" t="s">
        <v>79</v>
      </c>
      <c r="F297" s="211" t="s">
        <v>80</v>
      </c>
      <c r="G297" s="212">
        <v>76</v>
      </c>
      <c r="H297" s="212">
        <v>78</v>
      </c>
      <c r="I297" s="213">
        <v>14.23</v>
      </c>
      <c r="J297" s="214" t="s">
        <v>141</v>
      </c>
      <c r="K297" s="215">
        <v>41</v>
      </c>
      <c r="L297" s="290">
        <f>(O297/P297)*100</f>
        <v>455.36</v>
      </c>
      <c r="M297" s="216">
        <v>1</v>
      </c>
      <c r="N297" s="214" t="s">
        <v>131</v>
      </c>
      <c r="O297" s="307">
        <f>8*I297</f>
        <v>113.84</v>
      </c>
      <c r="P297" s="217">
        <v>25</v>
      </c>
      <c r="Q297" s="218">
        <v>1</v>
      </c>
      <c r="R297" s="219"/>
      <c r="S297" s="232" t="s">
        <v>89</v>
      </c>
      <c r="T297" s="81">
        <v>1</v>
      </c>
      <c r="U297" s="278">
        <f>IF(D297=0,D298,D297)</f>
        <v>25</v>
      </c>
      <c r="V297" s="57">
        <v>0</v>
      </c>
      <c r="W297" s="279">
        <v>0</v>
      </c>
      <c r="X297" s="282">
        <v>4</v>
      </c>
      <c r="Y297" s="279" t="str">
        <f t="shared" si="10"/>
        <v>47678</v>
      </c>
      <c r="Z297" s="282">
        <v>996.1</v>
      </c>
      <c r="AA297" s="282"/>
      <c r="AB297" s="269"/>
      <c r="AC297" s="269"/>
      <c r="AD297" s="269"/>
      <c r="AE297" s="269"/>
      <c r="AF297" s="269"/>
      <c r="AG297" s="269"/>
      <c r="AH297" s="268">
        <v>25</v>
      </c>
      <c r="AI297" s="268">
        <v>0</v>
      </c>
      <c r="AJ297" s="268">
        <v>0</v>
      </c>
    </row>
    <row r="298" spans="1:36" s="57" customFormat="1" ht="13.5" customHeight="1">
      <c r="A298" s="317">
        <f>G298</f>
        <v>76</v>
      </c>
      <c r="B298" s="199">
        <f t="shared" si="9"/>
        <v>25</v>
      </c>
      <c r="C298" s="132" t="s">
        <v>78</v>
      </c>
      <c r="D298" s="125">
        <v>25</v>
      </c>
      <c r="E298" s="148" t="s">
        <v>79</v>
      </c>
      <c r="F298" s="148" t="s">
        <v>80</v>
      </c>
      <c r="G298" s="153">
        <v>76</v>
      </c>
      <c r="H298" s="153">
        <v>78</v>
      </c>
      <c r="I298" s="16">
        <v>14.23</v>
      </c>
      <c r="J298" s="122" t="s">
        <v>141</v>
      </c>
      <c r="K298" s="159">
        <v>41</v>
      </c>
      <c r="L298" s="289">
        <v>996</v>
      </c>
      <c r="M298" s="173">
        <v>11</v>
      </c>
      <c r="N298" s="122" t="s">
        <v>131</v>
      </c>
      <c r="O298" s="301">
        <f>(L298*P298)/100</f>
        <v>249</v>
      </c>
      <c r="P298" s="123">
        <v>25</v>
      </c>
      <c r="Q298" s="120">
        <v>1</v>
      </c>
      <c r="R298" s="125"/>
      <c r="S298" s="350" t="s">
        <v>89</v>
      </c>
      <c r="T298" s="81">
        <v>2</v>
      </c>
      <c r="U298" s="278">
        <f>IF(D297=0,D298,D297)</f>
        <v>25</v>
      </c>
      <c r="V298" s="57">
        <f>IF(I297=0,I298,I297)</f>
        <v>14.23</v>
      </c>
      <c r="W298" s="279">
        <f>IF(S297="取りやめ",0,V298)</f>
        <v>14.23</v>
      </c>
      <c r="X298" s="282">
        <v>4</v>
      </c>
      <c r="Y298" s="279" t="str">
        <f t="shared" si="10"/>
        <v>47678</v>
      </c>
      <c r="Z298" s="282">
        <v>996.1</v>
      </c>
      <c r="AA298" s="282"/>
      <c r="AB298" s="56">
        <v>5</v>
      </c>
      <c r="AC298" s="56">
        <v>98</v>
      </c>
      <c r="AD298" s="56"/>
      <c r="AE298" s="56"/>
      <c r="AF298" s="56"/>
      <c r="AG298" s="56">
        <v>2013</v>
      </c>
      <c r="AH298" s="57">
        <v>25</v>
      </c>
      <c r="AI298" s="57">
        <v>14.23</v>
      </c>
      <c r="AJ298" s="57">
        <v>14.23</v>
      </c>
    </row>
    <row r="299" spans="1:36" s="269" customFormat="1" ht="13.5" customHeight="1">
      <c r="A299" s="317">
        <f>IF(G299=G300,G299,G300)</f>
        <v>76</v>
      </c>
      <c r="B299" s="199">
        <f t="shared" si="9"/>
        <v>25</v>
      </c>
      <c r="C299" s="256" t="s">
        <v>78</v>
      </c>
      <c r="D299" s="219">
        <v>25</v>
      </c>
      <c r="E299" s="211" t="s">
        <v>79</v>
      </c>
      <c r="F299" s="211" t="s">
        <v>80</v>
      </c>
      <c r="G299" s="212">
        <v>76</v>
      </c>
      <c r="H299" s="212">
        <v>116</v>
      </c>
      <c r="I299" s="213">
        <v>5.2</v>
      </c>
      <c r="J299" s="214" t="s">
        <v>141</v>
      </c>
      <c r="K299" s="215">
        <v>41</v>
      </c>
      <c r="L299" s="290">
        <f>(O299/P299)*100</f>
        <v>166.4</v>
      </c>
      <c r="M299" s="216">
        <v>1</v>
      </c>
      <c r="N299" s="214" t="s">
        <v>131</v>
      </c>
      <c r="O299" s="307">
        <f>8*I299</f>
        <v>41.6</v>
      </c>
      <c r="P299" s="217">
        <v>25</v>
      </c>
      <c r="Q299" s="218">
        <v>1</v>
      </c>
      <c r="R299" s="219"/>
      <c r="S299" s="232" t="s">
        <v>89</v>
      </c>
      <c r="T299" s="81">
        <v>1</v>
      </c>
      <c r="U299" s="278">
        <f>IF(D299=0,D300,D299)</f>
        <v>25</v>
      </c>
      <c r="V299" s="57">
        <v>0</v>
      </c>
      <c r="W299" s="279">
        <v>0</v>
      </c>
      <c r="X299" s="282">
        <v>4</v>
      </c>
      <c r="Y299" s="279" t="str">
        <f t="shared" si="10"/>
        <v>476116</v>
      </c>
      <c r="Z299" s="282">
        <v>208</v>
      </c>
      <c r="AA299" s="282"/>
      <c r="AB299" s="268"/>
      <c r="AC299" s="268"/>
      <c r="AD299" s="268"/>
      <c r="AE299" s="268"/>
      <c r="AF299" s="268"/>
      <c r="AG299" s="268"/>
      <c r="AH299" s="269">
        <v>25</v>
      </c>
      <c r="AI299" s="269">
        <v>0</v>
      </c>
      <c r="AJ299" s="269">
        <v>0</v>
      </c>
    </row>
    <row r="300" spans="1:36" s="56" customFormat="1" ht="13.5" customHeight="1">
      <c r="A300" s="317">
        <f>G300</f>
        <v>76</v>
      </c>
      <c r="B300" s="199">
        <f t="shared" si="9"/>
        <v>25</v>
      </c>
      <c r="C300" s="132" t="s">
        <v>78</v>
      </c>
      <c r="D300" s="125">
        <v>25</v>
      </c>
      <c r="E300" s="148" t="s">
        <v>79</v>
      </c>
      <c r="F300" s="148" t="s">
        <v>80</v>
      </c>
      <c r="G300" s="153">
        <v>76</v>
      </c>
      <c r="H300" s="153">
        <v>116</v>
      </c>
      <c r="I300" s="16">
        <v>5.2</v>
      </c>
      <c r="J300" s="122" t="s">
        <v>141</v>
      </c>
      <c r="K300" s="159">
        <v>41</v>
      </c>
      <c r="L300" s="289">
        <v>208</v>
      </c>
      <c r="M300" s="173">
        <v>1</v>
      </c>
      <c r="N300" s="122" t="s">
        <v>131</v>
      </c>
      <c r="O300" s="301">
        <f>(L300*P300)/100</f>
        <v>52</v>
      </c>
      <c r="P300" s="123">
        <v>25</v>
      </c>
      <c r="Q300" s="120">
        <v>1</v>
      </c>
      <c r="R300" s="125"/>
      <c r="S300" s="350" t="s">
        <v>89</v>
      </c>
      <c r="T300" s="81">
        <v>2</v>
      </c>
      <c r="U300" s="278">
        <f>IF(D299=0,D300,D299)</f>
        <v>25</v>
      </c>
      <c r="V300" s="57">
        <f>IF(I299=0,I300,I299)</f>
        <v>5.2</v>
      </c>
      <c r="W300" s="279">
        <f>IF(S299="取りやめ",0,V300)</f>
        <v>5.2</v>
      </c>
      <c r="X300" s="282">
        <v>4</v>
      </c>
      <c r="Y300" s="279" t="str">
        <f t="shared" si="10"/>
        <v>476116</v>
      </c>
      <c r="Z300" s="282">
        <v>208</v>
      </c>
      <c r="AA300" s="282"/>
      <c r="AB300" s="57"/>
      <c r="AC300" s="57"/>
      <c r="AD300" s="57"/>
      <c r="AE300" s="57"/>
      <c r="AF300" s="57"/>
      <c r="AG300" s="57"/>
      <c r="AH300" s="56">
        <v>25</v>
      </c>
      <c r="AI300" s="56">
        <v>5.2</v>
      </c>
      <c r="AJ300" s="56">
        <v>5.2</v>
      </c>
    </row>
    <row r="301" spans="1:36" s="268" customFormat="1" ht="13.5" customHeight="1">
      <c r="A301" s="317">
        <f>IF(G301=G302,G301,G302)</f>
        <v>77</v>
      </c>
      <c r="B301" s="199">
        <f t="shared" si="9"/>
        <v>25</v>
      </c>
      <c r="C301" s="256"/>
      <c r="D301" s="48">
        <v>25</v>
      </c>
      <c r="E301" s="211"/>
      <c r="F301" s="211"/>
      <c r="G301" s="212"/>
      <c r="H301" s="212"/>
      <c r="I301" s="213"/>
      <c r="J301" s="214"/>
      <c r="K301" s="215"/>
      <c r="L301" s="290"/>
      <c r="M301" s="216"/>
      <c r="N301" s="214"/>
      <c r="O301" s="307"/>
      <c r="P301" s="217"/>
      <c r="Q301" s="218"/>
      <c r="R301" s="219"/>
      <c r="S301" s="236" t="s">
        <v>304</v>
      </c>
      <c r="T301" s="81">
        <v>1</v>
      </c>
      <c r="U301" s="278">
        <f>IF(D301=0,D302,D301)</f>
        <v>25</v>
      </c>
      <c r="V301" s="57">
        <v>0</v>
      </c>
      <c r="W301" s="279">
        <v>0</v>
      </c>
      <c r="X301" s="282">
        <v>4</v>
      </c>
      <c r="Y301" s="279" t="str">
        <f t="shared" si="10"/>
        <v>4</v>
      </c>
      <c r="Z301" s="282">
        <v>644.80000000000007</v>
      </c>
      <c r="AA301" s="282"/>
      <c r="AB301" s="269"/>
      <c r="AC301" s="269"/>
      <c r="AD301" s="269"/>
      <c r="AE301" s="269"/>
      <c r="AF301" s="269"/>
      <c r="AG301" s="269"/>
      <c r="AH301" s="268">
        <v>25</v>
      </c>
      <c r="AI301" s="268">
        <v>0</v>
      </c>
      <c r="AJ301" s="268">
        <v>0</v>
      </c>
    </row>
    <row r="302" spans="1:36" s="57" customFormat="1" ht="13.5" customHeight="1">
      <c r="A302" s="317">
        <f>G302</f>
        <v>77</v>
      </c>
      <c r="B302" s="199">
        <f t="shared" si="9"/>
        <v>25</v>
      </c>
      <c r="C302" s="132" t="s">
        <v>78</v>
      </c>
      <c r="D302" s="125">
        <v>25</v>
      </c>
      <c r="E302" s="148" t="s">
        <v>79</v>
      </c>
      <c r="F302" s="148" t="s">
        <v>80</v>
      </c>
      <c r="G302" s="153">
        <v>77</v>
      </c>
      <c r="H302" s="153">
        <v>27</v>
      </c>
      <c r="I302" s="16">
        <v>6.2</v>
      </c>
      <c r="J302" s="122" t="s">
        <v>40</v>
      </c>
      <c r="K302" s="159">
        <v>20</v>
      </c>
      <c r="L302" s="289">
        <v>645</v>
      </c>
      <c r="M302" s="173">
        <v>1</v>
      </c>
      <c r="N302" s="122" t="s">
        <v>37</v>
      </c>
      <c r="O302" s="301">
        <f>(L302*P302)/100</f>
        <v>161.25</v>
      </c>
      <c r="P302" s="123">
        <v>25</v>
      </c>
      <c r="Q302" s="120">
        <v>1</v>
      </c>
      <c r="R302" s="125"/>
      <c r="S302" s="237"/>
      <c r="T302" s="81">
        <v>2</v>
      </c>
      <c r="U302" s="278">
        <f>IF(D301=0,D302,D301)</f>
        <v>25</v>
      </c>
      <c r="V302" s="57">
        <f>IF(I301=0,I302,I301)</f>
        <v>6.2</v>
      </c>
      <c r="W302" s="279">
        <f>IF(S301="取りやめ",0,V302)</f>
        <v>0</v>
      </c>
      <c r="X302" s="282">
        <v>4</v>
      </c>
      <c r="Y302" s="279" t="str">
        <f t="shared" si="10"/>
        <v>47727</v>
      </c>
      <c r="Z302" s="282">
        <v>644.80000000000007</v>
      </c>
      <c r="AA302" s="282"/>
      <c r="AB302" s="56">
        <v>3</v>
      </c>
      <c r="AC302" s="56">
        <v>23</v>
      </c>
      <c r="AD302" s="56"/>
      <c r="AE302" s="56"/>
      <c r="AF302" s="56"/>
      <c r="AG302" s="56">
        <v>2013</v>
      </c>
      <c r="AH302" s="57">
        <v>25</v>
      </c>
      <c r="AI302" s="57">
        <v>6.2</v>
      </c>
      <c r="AJ302" s="57">
        <v>0</v>
      </c>
    </row>
    <row r="303" spans="1:36" s="269" customFormat="1" ht="13.5" customHeight="1">
      <c r="A303" s="317">
        <f>IF(G303=G304,G303,G304)</f>
        <v>78</v>
      </c>
      <c r="B303" s="199">
        <f t="shared" si="9"/>
        <v>25</v>
      </c>
      <c r="C303" s="256" t="s">
        <v>78</v>
      </c>
      <c r="D303" s="219">
        <v>25</v>
      </c>
      <c r="E303" s="211" t="s">
        <v>79</v>
      </c>
      <c r="F303" s="211" t="s">
        <v>80</v>
      </c>
      <c r="G303" s="212">
        <v>78</v>
      </c>
      <c r="H303" s="212">
        <v>22</v>
      </c>
      <c r="I303" s="213">
        <v>3.36</v>
      </c>
      <c r="J303" s="214" t="s">
        <v>141</v>
      </c>
      <c r="K303" s="215">
        <v>56</v>
      </c>
      <c r="L303" s="290">
        <f>(O303/P303)*100</f>
        <v>107.52</v>
      </c>
      <c r="M303" s="216">
        <v>1</v>
      </c>
      <c r="N303" s="214" t="s">
        <v>131</v>
      </c>
      <c r="O303" s="307">
        <f>8*I303</f>
        <v>26.88</v>
      </c>
      <c r="P303" s="217">
        <v>25</v>
      </c>
      <c r="Q303" s="218">
        <v>1</v>
      </c>
      <c r="R303" s="219"/>
      <c r="S303" s="232" t="s">
        <v>89</v>
      </c>
      <c r="T303" s="81">
        <v>1</v>
      </c>
      <c r="U303" s="278">
        <f>IF(D303=0,D304,D303)</f>
        <v>25</v>
      </c>
      <c r="V303" s="57">
        <v>0</v>
      </c>
      <c r="W303" s="279">
        <v>0</v>
      </c>
      <c r="X303" s="282">
        <v>4</v>
      </c>
      <c r="Y303" s="279" t="str">
        <f t="shared" si="10"/>
        <v>47822</v>
      </c>
      <c r="Z303" s="282">
        <v>268.8</v>
      </c>
      <c r="AA303" s="282"/>
      <c r="AB303" s="268"/>
      <c r="AC303" s="268"/>
      <c r="AD303" s="268"/>
      <c r="AE303" s="268"/>
      <c r="AF303" s="268"/>
      <c r="AG303" s="268"/>
      <c r="AH303" s="269">
        <v>25</v>
      </c>
      <c r="AI303" s="269">
        <v>0</v>
      </c>
      <c r="AJ303" s="269">
        <v>0</v>
      </c>
    </row>
    <row r="304" spans="1:36" s="56" customFormat="1" ht="13.5" customHeight="1">
      <c r="A304" s="317">
        <f>G304</f>
        <v>78</v>
      </c>
      <c r="B304" s="199">
        <f t="shared" si="9"/>
        <v>25</v>
      </c>
      <c r="C304" s="132" t="s">
        <v>78</v>
      </c>
      <c r="D304" s="125">
        <v>25</v>
      </c>
      <c r="E304" s="148" t="s">
        <v>79</v>
      </c>
      <c r="F304" s="148" t="s">
        <v>80</v>
      </c>
      <c r="G304" s="153">
        <v>78</v>
      </c>
      <c r="H304" s="153">
        <v>22</v>
      </c>
      <c r="I304" s="16">
        <v>3.36</v>
      </c>
      <c r="J304" s="122" t="s">
        <v>141</v>
      </c>
      <c r="K304" s="159">
        <v>56</v>
      </c>
      <c r="L304" s="289">
        <v>269</v>
      </c>
      <c r="M304" s="173">
        <v>1</v>
      </c>
      <c r="N304" s="122" t="s">
        <v>131</v>
      </c>
      <c r="O304" s="301">
        <f>(L304*P304)/100</f>
        <v>67.25</v>
      </c>
      <c r="P304" s="123">
        <v>25</v>
      </c>
      <c r="Q304" s="120">
        <v>1</v>
      </c>
      <c r="R304" s="125"/>
      <c r="S304" s="350" t="s">
        <v>89</v>
      </c>
      <c r="T304" s="81">
        <v>2</v>
      </c>
      <c r="U304" s="278">
        <f>IF(D303=0,D304,D303)</f>
        <v>25</v>
      </c>
      <c r="V304" s="57">
        <f>IF(I303=0,I304,I303)</f>
        <v>3.36</v>
      </c>
      <c r="W304" s="279">
        <f>IF(S303="取りやめ",0,V304)</f>
        <v>3.36</v>
      </c>
      <c r="X304" s="282">
        <v>4</v>
      </c>
      <c r="Y304" s="279" t="str">
        <f t="shared" si="10"/>
        <v>47822</v>
      </c>
      <c r="Z304" s="282">
        <v>268.8</v>
      </c>
      <c r="AA304" s="282"/>
      <c r="AB304" s="57"/>
      <c r="AC304" s="57"/>
      <c r="AD304" s="57"/>
      <c r="AE304" s="57"/>
      <c r="AF304" s="57"/>
      <c r="AG304" s="57"/>
      <c r="AH304" s="56">
        <v>25</v>
      </c>
      <c r="AI304" s="56">
        <v>3.36</v>
      </c>
      <c r="AJ304" s="56">
        <v>3.36</v>
      </c>
    </row>
    <row r="305" spans="1:36" s="268" customFormat="1" ht="13.5" customHeight="1">
      <c r="A305" s="317">
        <f>IF(G305=G306,G305,G306)</f>
        <v>78</v>
      </c>
      <c r="B305" s="199">
        <f t="shared" si="9"/>
        <v>25</v>
      </c>
      <c r="C305" s="256" t="s">
        <v>78</v>
      </c>
      <c r="D305" s="219">
        <v>25</v>
      </c>
      <c r="E305" s="211" t="s">
        <v>79</v>
      </c>
      <c r="F305" s="211" t="s">
        <v>80</v>
      </c>
      <c r="G305" s="212">
        <v>78</v>
      </c>
      <c r="H305" s="212">
        <v>24</v>
      </c>
      <c r="I305" s="213">
        <v>3.04</v>
      </c>
      <c r="J305" s="214" t="s">
        <v>141</v>
      </c>
      <c r="K305" s="215">
        <v>56</v>
      </c>
      <c r="L305" s="290">
        <f>(O305/P305)*100</f>
        <v>97.28</v>
      </c>
      <c r="M305" s="216">
        <v>1</v>
      </c>
      <c r="N305" s="214" t="s">
        <v>131</v>
      </c>
      <c r="O305" s="307">
        <f>8*I305</f>
        <v>24.32</v>
      </c>
      <c r="P305" s="217">
        <v>25</v>
      </c>
      <c r="Q305" s="218">
        <v>1</v>
      </c>
      <c r="R305" s="219"/>
      <c r="S305" s="232" t="s">
        <v>89</v>
      </c>
      <c r="T305" s="81">
        <v>1</v>
      </c>
      <c r="U305" s="278">
        <f>IF(D305=0,D306,D305)</f>
        <v>25</v>
      </c>
      <c r="V305" s="57">
        <v>0</v>
      </c>
      <c r="W305" s="279">
        <v>0</v>
      </c>
      <c r="X305" s="282">
        <v>4</v>
      </c>
      <c r="Y305" s="279" t="str">
        <f t="shared" si="10"/>
        <v>47824</v>
      </c>
      <c r="Z305" s="282">
        <v>243.2</v>
      </c>
      <c r="AA305" s="282"/>
      <c r="AB305" s="269"/>
      <c r="AC305" s="269"/>
      <c r="AD305" s="269"/>
      <c r="AE305" s="269"/>
      <c r="AF305" s="269"/>
      <c r="AG305" s="269"/>
      <c r="AH305" s="268">
        <v>25</v>
      </c>
      <c r="AI305" s="268">
        <v>0</v>
      </c>
      <c r="AJ305" s="268">
        <v>0</v>
      </c>
    </row>
    <row r="306" spans="1:36" s="57" customFormat="1" ht="13.5" customHeight="1">
      <c r="A306" s="317">
        <f>G306</f>
        <v>78</v>
      </c>
      <c r="B306" s="199">
        <f t="shared" si="9"/>
        <v>25</v>
      </c>
      <c r="C306" s="132" t="s">
        <v>78</v>
      </c>
      <c r="D306" s="125">
        <v>25</v>
      </c>
      <c r="E306" s="148" t="s">
        <v>79</v>
      </c>
      <c r="F306" s="148" t="s">
        <v>80</v>
      </c>
      <c r="G306" s="153">
        <v>78</v>
      </c>
      <c r="H306" s="153">
        <v>24</v>
      </c>
      <c r="I306" s="16">
        <v>3.04</v>
      </c>
      <c r="J306" s="122" t="s">
        <v>141</v>
      </c>
      <c r="K306" s="159">
        <v>56</v>
      </c>
      <c r="L306" s="289">
        <v>243</v>
      </c>
      <c r="M306" s="173">
        <v>1</v>
      </c>
      <c r="N306" s="122" t="s">
        <v>131</v>
      </c>
      <c r="O306" s="301">
        <f>(L306*P306)/100</f>
        <v>60.75</v>
      </c>
      <c r="P306" s="123">
        <v>25</v>
      </c>
      <c r="Q306" s="120">
        <v>1</v>
      </c>
      <c r="R306" s="125"/>
      <c r="S306" s="350" t="s">
        <v>89</v>
      </c>
      <c r="T306" s="81">
        <v>2</v>
      </c>
      <c r="U306" s="278">
        <f>IF(D305=0,D306,D305)</f>
        <v>25</v>
      </c>
      <c r="V306" s="57">
        <f>IF(I305=0,I306,I305)</f>
        <v>3.04</v>
      </c>
      <c r="W306" s="279">
        <f>IF(S305="取りやめ",0,V306)</f>
        <v>3.04</v>
      </c>
      <c r="X306" s="282">
        <v>4</v>
      </c>
      <c r="Y306" s="279" t="str">
        <f t="shared" si="10"/>
        <v>47824</v>
      </c>
      <c r="Z306" s="282">
        <v>243.2</v>
      </c>
      <c r="AA306" s="282"/>
      <c r="AB306" s="56"/>
      <c r="AC306" s="56"/>
      <c r="AD306" s="56"/>
      <c r="AE306" s="56"/>
      <c r="AF306" s="56"/>
      <c r="AG306" s="56"/>
      <c r="AH306" s="57">
        <v>25</v>
      </c>
      <c r="AI306" s="57">
        <v>3.04</v>
      </c>
      <c r="AJ306" s="57">
        <v>3.04</v>
      </c>
    </row>
    <row r="307" spans="1:36" s="269" customFormat="1" ht="13.5" customHeight="1">
      <c r="A307" s="317">
        <f>IF(G307=G308,G307,G308)</f>
        <v>78</v>
      </c>
      <c r="B307" s="199">
        <f t="shared" si="9"/>
        <v>25</v>
      </c>
      <c r="C307" s="256" t="s">
        <v>78</v>
      </c>
      <c r="D307" s="219">
        <v>25</v>
      </c>
      <c r="E307" s="211" t="s">
        <v>79</v>
      </c>
      <c r="F307" s="211" t="s">
        <v>80</v>
      </c>
      <c r="G307" s="212">
        <v>78</v>
      </c>
      <c r="H307" s="212">
        <v>75</v>
      </c>
      <c r="I307" s="213">
        <v>5.0999999999999996</v>
      </c>
      <c r="J307" s="214" t="s">
        <v>141</v>
      </c>
      <c r="K307" s="215">
        <v>56</v>
      </c>
      <c r="L307" s="290">
        <f>(O307/P307)*100</f>
        <v>163.19999999999999</v>
      </c>
      <c r="M307" s="216">
        <v>1</v>
      </c>
      <c r="N307" s="214" t="s">
        <v>131</v>
      </c>
      <c r="O307" s="307">
        <f>8*I307</f>
        <v>40.799999999999997</v>
      </c>
      <c r="P307" s="217">
        <v>25</v>
      </c>
      <c r="Q307" s="218">
        <v>1</v>
      </c>
      <c r="R307" s="219"/>
      <c r="S307" s="232" t="s">
        <v>89</v>
      </c>
      <c r="T307" s="81">
        <v>1</v>
      </c>
      <c r="U307" s="278">
        <f>IF(D307=0,D308,D307)</f>
        <v>25</v>
      </c>
      <c r="V307" s="57">
        <v>0</v>
      </c>
      <c r="W307" s="279">
        <v>0</v>
      </c>
      <c r="X307" s="282">
        <v>4</v>
      </c>
      <c r="Y307" s="279" t="str">
        <f t="shared" si="10"/>
        <v>47875</v>
      </c>
      <c r="Z307" s="282">
        <v>408</v>
      </c>
      <c r="AA307" s="282"/>
      <c r="AB307" s="268"/>
      <c r="AC307" s="268"/>
      <c r="AD307" s="268"/>
      <c r="AE307" s="268"/>
      <c r="AF307" s="268"/>
      <c r="AG307" s="268"/>
      <c r="AH307" s="269">
        <v>25</v>
      </c>
      <c r="AI307" s="269">
        <v>0</v>
      </c>
      <c r="AJ307" s="269">
        <v>0</v>
      </c>
    </row>
    <row r="308" spans="1:36" s="56" customFormat="1" ht="13.5" customHeight="1">
      <c r="A308" s="317">
        <f>G308</f>
        <v>78</v>
      </c>
      <c r="B308" s="199">
        <f t="shared" si="9"/>
        <v>25</v>
      </c>
      <c r="C308" s="132" t="s">
        <v>78</v>
      </c>
      <c r="D308" s="125">
        <v>25</v>
      </c>
      <c r="E308" s="148" t="s">
        <v>79</v>
      </c>
      <c r="F308" s="148" t="s">
        <v>80</v>
      </c>
      <c r="G308" s="153">
        <v>78</v>
      </c>
      <c r="H308" s="153">
        <v>75</v>
      </c>
      <c r="I308" s="16">
        <v>5.0999999999999996</v>
      </c>
      <c r="J308" s="122" t="s">
        <v>141</v>
      </c>
      <c r="K308" s="159">
        <v>56</v>
      </c>
      <c r="L308" s="289">
        <v>408</v>
      </c>
      <c r="M308" s="173">
        <v>1</v>
      </c>
      <c r="N308" s="122" t="s">
        <v>131</v>
      </c>
      <c r="O308" s="301">
        <f>(L308*P308)/100</f>
        <v>102</v>
      </c>
      <c r="P308" s="123">
        <v>25</v>
      </c>
      <c r="Q308" s="120">
        <v>1</v>
      </c>
      <c r="R308" s="125"/>
      <c r="S308" s="350" t="s">
        <v>89</v>
      </c>
      <c r="T308" s="81">
        <v>2</v>
      </c>
      <c r="U308" s="278">
        <f>IF(D307=0,D308,D307)</f>
        <v>25</v>
      </c>
      <c r="V308" s="57">
        <f>IF(I307=0,I308,I307)</f>
        <v>5.0999999999999996</v>
      </c>
      <c r="W308" s="279">
        <f>IF(S307="取りやめ",0,V308)</f>
        <v>5.0999999999999996</v>
      </c>
      <c r="X308" s="282">
        <v>4</v>
      </c>
      <c r="Y308" s="279" t="str">
        <f t="shared" si="10"/>
        <v>47875</v>
      </c>
      <c r="Z308" s="282">
        <v>408</v>
      </c>
      <c r="AA308" s="282"/>
      <c r="AB308" s="57"/>
      <c r="AC308" s="57"/>
      <c r="AD308" s="57"/>
      <c r="AE308" s="57"/>
      <c r="AF308" s="57"/>
      <c r="AG308" s="57"/>
      <c r="AH308" s="56">
        <v>25</v>
      </c>
      <c r="AI308" s="56">
        <v>5.0999999999999996</v>
      </c>
      <c r="AJ308" s="56">
        <v>5.0999999999999996</v>
      </c>
    </row>
    <row r="309" spans="1:36" s="268" customFormat="1" ht="13.5" customHeight="1">
      <c r="A309" s="317">
        <f>IF(G309=G310,G309,G310)</f>
        <v>78</v>
      </c>
      <c r="B309" s="199">
        <f t="shared" si="9"/>
        <v>25</v>
      </c>
      <c r="C309" s="256" t="s">
        <v>78</v>
      </c>
      <c r="D309" s="131">
        <v>25</v>
      </c>
      <c r="E309" s="211" t="s">
        <v>79</v>
      </c>
      <c r="F309" s="211" t="s">
        <v>80</v>
      </c>
      <c r="G309" s="212">
        <v>78</v>
      </c>
      <c r="H309" s="212">
        <v>136</v>
      </c>
      <c r="I309" s="213">
        <v>3.64</v>
      </c>
      <c r="J309" s="214" t="s">
        <v>141</v>
      </c>
      <c r="K309" s="215">
        <v>56</v>
      </c>
      <c r="L309" s="290">
        <f>(O309/P309)*100</f>
        <v>116.48</v>
      </c>
      <c r="M309" s="216">
        <v>1</v>
      </c>
      <c r="N309" s="214" t="s">
        <v>131</v>
      </c>
      <c r="O309" s="307">
        <f>8*I309</f>
        <v>29.12</v>
      </c>
      <c r="P309" s="217">
        <v>25</v>
      </c>
      <c r="Q309" s="218">
        <v>1</v>
      </c>
      <c r="R309" s="219"/>
      <c r="S309" s="232" t="s">
        <v>89</v>
      </c>
      <c r="T309" s="81">
        <v>1</v>
      </c>
      <c r="U309" s="278">
        <f>IF(D309=0,D310,D309)</f>
        <v>25</v>
      </c>
      <c r="V309" s="57">
        <v>0</v>
      </c>
      <c r="W309" s="279">
        <v>0</v>
      </c>
      <c r="X309" s="282">
        <v>4</v>
      </c>
      <c r="Y309" s="279" t="str">
        <f t="shared" si="10"/>
        <v>478136</v>
      </c>
      <c r="Z309" s="282">
        <v>291.2</v>
      </c>
      <c r="AA309" s="282"/>
      <c r="AB309" s="57"/>
      <c r="AC309" s="57"/>
      <c r="AD309" s="57"/>
      <c r="AE309" s="57"/>
      <c r="AF309" s="57"/>
      <c r="AG309" s="57"/>
      <c r="AH309" s="268">
        <v>25</v>
      </c>
      <c r="AI309" s="268">
        <v>0</v>
      </c>
      <c r="AJ309" s="268">
        <v>0</v>
      </c>
    </row>
    <row r="310" spans="1:36" s="57" customFormat="1" ht="13.5" customHeight="1">
      <c r="A310" s="317">
        <f>G310</f>
        <v>78</v>
      </c>
      <c r="B310" s="199">
        <f t="shared" si="9"/>
        <v>25</v>
      </c>
      <c r="C310" s="132" t="s">
        <v>78</v>
      </c>
      <c r="D310" s="125">
        <v>25</v>
      </c>
      <c r="E310" s="148" t="s">
        <v>79</v>
      </c>
      <c r="F310" s="148" t="s">
        <v>80</v>
      </c>
      <c r="G310" s="153">
        <v>78</v>
      </c>
      <c r="H310" s="153">
        <v>136</v>
      </c>
      <c r="I310" s="16">
        <v>3.64</v>
      </c>
      <c r="J310" s="122" t="s">
        <v>141</v>
      </c>
      <c r="K310" s="159">
        <v>56</v>
      </c>
      <c r="L310" s="289">
        <v>291</v>
      </c>
      <c r="M310" s="173">
        <v>1</v>
      </c>
      <c r="N310" s="122" t="s">
        <v>131</v>
      </c>
      <c r="O310" s="301">
        <f>(L310*P310)/100</f>
        <v>72.75</v>
      </c>
      <c r="P310" s="123">
        <v>25</v>
      </c>
      <c r="Q310" s="120">
        <v>1</v>
      </c>
      <c r="R310" s="125"/>
      <c r="S310" s="350" t="s">
        <v>89</v>
      </c>
      <c r="T310" s="81">
        <v>2</v>
      </c>
      <c r="U310" s="278">
        <f>IF(D309=0,D310,D309)</f>
        <v>25</v>
      </c>
      <c r="V310" s="57">
        <f>IF(I309=0,I310,I309)</f>
        <v>3.64</v>
      </c>
      <c r="W310" s="279">
        <f>IF(S309="取りやめ",0,V310)</f>
        <v>3.64</v>
      </c>
      <c r="X310" s="282">
        <v>4</v>
      </c>
      <c r="Y310" s="279" t="str">
        <f t="shared" si="10"/>
        <v>478136</v>
      </c>
      <c r="Z310" s="282">
        <v>291.2</v>
      </c>
      <c r="AA310" s="282"/>
      <c r="AB310" s="56"/>
      <c r="AC310" s="56"/>
      <c r="AD310" s="56"/>
      <c r="AE310" s="56"/>
      <c r="AF310" s="56"/>
      <c r="AG310" s="56"/>
      <c r="AH310" s="57">
        <v>25</v>
      </c>
      <c r="AI310" s="57">
        <v>3.64</v>
      </c>
      <c r="AJ310" s="57">
        <v>3.64</v>
      </c>
    </row>
    <row r="311" spans="1:36" s="268" customFormat="1" ht="13.5" customHeight="1">
      <c r="A311" s="317">
        <f>IF(G311=G312,G311,G312)</f>
        <v>78</v>
      </c>
      <c r="B311" s="199">
        <f t="shared" si="9"/>
        <v>25</v>
      </c>
      <c r="C311" s="256" t="s">
        <v>78</v>
      </c>
      <c r="D311" s="131">
        <v>25</v>
      </c>
      <c r="E311" s="211" t="s">
        <v>79</v>
      </c>
      <c r="F311" s="211" t="s">
        <v>80</v>
      </c>
      <c r="G311" s="212">
        <v>78</v>
      </c>
      <c r="H311" s="212">
        <v>138</v>
      </c>
      <c r="I311" s="213">
        <v>3.48</v>
      </c>
      <c r="J311" s="214" t="s">
        <v>141</v>
      </c>
      <c r="K311" s="215">
        <v>56</v>
      </c>
      <c r="L311" s="290">
        <f>(O311/P311)*100</f>
        <v>111.35999999999999</v>
      </c>
      <c r="M311" s="216">
        <v>1</v>
      </c>
      <c r="N311" s="214" t="s">
        <v>131</v>
      </c>
      <c r="O311" s="307">
        <f>8*I311</f>
        <v>27.84</v>
      </c>
      <c r="P311" s="217">
        <v>25</v>
      </c>
      <c r="Q311" s="218">
        <v>1</v>
      </c>
      <c r="R311" s="219"/>
      <c r="S311" s="232" t="s">
        <v>89</v>
      </c>
      <c r="T311" s="81">
        <v>1</v>
      </c>
      <c r="U311" s="278">
        <f>IF(D311=0,D312,D311)</f>
        <v>25</v>
      </c>
      <c r="V311" s="57">
        <v>0</v>
      </c>
      <c r="W311" s="279">
        <v>0</v>
      </c>
      <c r="X311" s="282">
        <v>4</v>
      </c>
      <c r="Y311" s="279" t="str">
        <f t="shared" si="10"/>
        <v>478138</v>
      </c>
      <c r="Z311" s="282">
        <v>278.39999999999998</v>
      </c>
      <c r="AA311" s="282"/>
      <c r="AB311" s="56"/>
      <c r="AC311" s="56"/>
      <c r="AD311" s="56"/>
      <c r="AE311" s="56"/>
      <c r="AF311" s="56"/>
      <c r="AG311" s="56"/>
      <c r="AH311" s="268">
        <v>25</v>
      </c>
      <c r="AI311" s="268">
        <v>0</v>
      </c>
      <c r="AJ311" s="268">
        <v>0</v>
      </c>
    </row>
    <row r="312" spans="1:36" s="57" customFormat="1" ht="13.5" customHeight="1">
      <c r="A312" s="317">
        <f>G312</f>
        <v>78</v>
      </c>
      <c r="B312" s="199">
        <f t="shared" si="9"/>
        <v>25</v>
      </c>
      <c r="C312" s="132" t="s">
        <v>78</v>
      </c>
      <c r="D312" s="125">
        <v>25</v>
      </c>
      <c r="E312" s="148" t="s">
        <v>79</v>
      </c>
      <c r="F312" s="148" t="s">
        <v>80</v>
      </c>
      <c r="G312" s="153">
        <v>78</v>
      </c>
      <c r="H312" s="153">
        <v>138</v>
      </c>
      <c r="I312" s="16">
        <v>3.48</v>
      </c>
      <c r="J312" s="122" t="s">
        <v>141</v>
      </c>
      <c r="K312" s="159">
        <v>56</v>
      </c>
      <c r="L312" s="289">
        <v>278</v>
      </c>
      <c r="M312" s="173">
        <v>1</v>
      </c>
      <c r="N312" s="122" t="s">
        <v>131</v>
      </c>
      <c r="O312" s="301">
        <f>(L312*P312)/100</f>
        <v>69.5</v>
      </c>
      <c r="P312" s="123">
        <v>25</v>
      </c>
      <c r="Q312" s="120">
        <v>1</v>
      </c>
      <c r="R312" s="125"/>
      <c r="S312" s="350" t="s">
        <v>89</v>
      </c>
      <c r="T312" s="81">
        <v>2</v>
      </c>
      <c r="U312" s="278">
        <f>IF(D311=0,D312,D311)</f>
        <v>25</v>
      </c>
      <c r="V312" s="57">
        <f>IF(I311=0,I312,I311)</f>
        <v>3.48</v>
      </c>
      <c r="W312" s="279">
        <f>IF(S311="取りやめ",0,V312)</f>
        <v>3.48</v>
      </c>
      <c r="X312" s="282">
        <v>4</v>
      </c>
      <c r="Y312" s="279" t="str">
        <f t="shared" si="10"/>
        <v>478138</v>
      </c>
      <c r="Z312" s="282">
        <v>278.39999999999998</v>
      </c>
      <c r="AA312" s="282"/>
      <c r="AH312" s="57">
        <v>25</v>
      </c>
      <c r="AI312" s="57">
        <v>3.48</v>
      </c>
      <c r="AJ312" s="57">
        <v>3.48</v>
      </c>
    </row>
    <row r="313" spans="1:36" s="268" customFormat="1" ht="13.5" customHeight="1">
      <c r="A313" s="317">
        <f>IF(G313=G314,G313,G314)</f>
        <v>78</v>
      </c>
      <c r="B313" s="199">
        <f t="shared" si="9"/>
        <v>25</v>
      </c>
      <c r="C313" s="256" t="s">
        <v>78</v>
      </c>
      <c r="D313" s="219">
        <v>25</v>
      </c>
      <c r="E313" s="211" t="s">
        <v>79</v>
      </c>
      <c r="F313" s="211" t="s">
        <v>80</v>
      </c>
      <c r="G313" s="212">
        <v>78</v>
      </c>
      <c r="H313" s="212">
        <v>141</v>
      </c>
      <c r="I313" s="213">
        <v>3.16</v>
      </c>
      <c r="J313" s="214" t="s">
        <v>141</v>
      </c>
      <c r="K313" s="215">
        <v>56</v>
      </c>
      <c r="L313" s="290">
        <f>(O313/P313)*100</f>
        <v>101.12</v>
      </c>
      <c r="M313" s="216">
        <v>1</v>
      </c>
      <c r="N313" s="214" t="s">
        <v>131</v>
      </c>
      <c r="O313" s="307">
        <f>8*I313</f>
        <v>25.28</v>
      </c>
      <c r="P313" s="217">
        <v>25</v>
      </c>
      <c r="Q313" s="218">
        <v>1</v>
      </c>
      <c r="R313" s="219"/>
      <c r="S313" s="232" t="s">
        <v>89</v>
      </c>
      <c r="T313" s="81">
        <v>1</v>
      </c>
      <c r="U313" s="278">
        <f>IF(D313=0,D314,D313)</f>
        <v>25</v>
      </c>
      <c r="V313" s="57">
        <v>0</v>
      </c>
      <c r="W313" s="279">
        <v>0</v>
      </c>
      <c r="X313" s="282">
        <v>4</v>
      </c>
      <c r="Y313" s="279" t="str">
        <f t="shared" si="10"/>
        <v>478141</v>
      </c>
      <c r="Z313" s="282">
        <v>252.8</v>
      </c>
      <c r="AA313" s="282"/>
      <c r="AB313" s="269"/>
      <c r="AC313" s="269"/>
      <c r="AD313" s="269"/>
      <c r="AE313" s="269"/>
      <c r="AF313" s="269"/>
      <c r="AG313" s="269"/>
      <c r="AH313" s="268">
        <v>25</v>
      </c>
      <c r="AI313" s="268">
        <v>0</v>
      </c>
      <c r="AJ313" s="268">
        <v>0</v>
      </c>
    </row>
    <row r="314" spans="1:36" s="57" customFormat="1" ht="13.5" customHeight="1">
      <c r="A314" s="317">
        <f>G314</f>
        <v>78</v>
      </c>
      <c r="B314" s="199">
        <f t="shared" si="9"/>
        <v>25</v>
      </c>
      <c r="C314" s="132" t="s">
        <v>78</v>
      </c>
      <c r="D314" s="125">
        <v>25</v>
      </c>
      <c r="E314" s="148" t="s">
        <v>79</v>
      </c>
      <c r="F314" s="148" t="s">
        <v>80</v>
      </c>
      <c r="G314" s="153">
        <v>78</v>
      </c>
      <c r="H314" s="153">
        <v>141</v>
      </c>
      <c r="I314" s="16">
        <v>3.16</v>
      </c>
      <c r="J314" s="122" t="s">
        <v>141</v>
      </c>
      <c r="K314" s="159">
        <v>56</v>
      </c>
      <c r="L314" s="289">
        <v>253</v>
      </c>
      <c r="M314" s="173">
        <v>1</v>
      </c>
      <c r="N314" s="122" t="s">
        <v>131</v>
      </c>
      <c r="O314" s="301">
        <f>(L314*P314)/100</f>
        <v>63.25</v>
      </c>
      <c r="P314" s="123">
        <v>25</v>
      </c>
      <c r="Q314" s="120">
        <v>1</v>
      </c>
      <c r="R314" s="125"/>
      <c r="S314" s="350" t="s">
        <v>89</v>
      </c>
      <c r="T314" s="81">
        <v>2</v>
      </c>
      <c r="U314" s="278">
        <f>IF(D313=0,D314,D313)</f>
        <v>25</v>
      </c>
      <c r="V314" s="57">
        <f>IF(I313=0,I314,I313)</f>
        <v>3.16</v>
      </c>
      <c r="W314" s="279">
        <f>IF(S313="取りやめ",0,V314)</f>
        <v>3.16</v>
      </c>
      <c r="X314" s="282">
        <v>4</v>
      </c>
      <c r="Y314" s="279" t="str">
        <f t="shared" si="10"/>
        <v>478141</v>
      </c>
      <c r="Z314" s="282">
        <v>252.8</v>
      </c>
      <c r="AA314" s="282"/>
      <c r="AB314" s="56"/>
      <c r="AC314" s="56"/>
      <c r="AD314" s="56"/>
      <c r="AE314" s="56"/>
      <c r="AF314" s="56"/>
      <c r="AG314" s="56"/>
      <c r="AH314" s="57">
        <v>25</v>
      </c>
      <c r="AI314" s="57">
        <v>3.16</v>
      </c>
      <c r="AJ314" s="57">
        <v>3.16</v>
      </c>
    </row>
    <row r="315" spans="1:36" s="269" customFormat="1" ht="13.5" customHeight="1">
      <c r="A315" s="317">
        <f>IF(G315=G316,G315,G316)</f>
        <v>78</v>
      </c>
      <c r="B315" s="199">
        <f t="shared" si="9"/>
        <v>25</v>
      </c>
      <c r="C315" s="256" t="s">
        <v>78</v>
      </c>
      <c r="D315" s="219">
        <v>25</v>
      </c>
      <c r="E315" s="211" t="s">
        <v>79</v>
      </c>
      <c r="F315" s="211" t="s">
        <v>80</v>
      </c>
      <c r="G315" s="212">
        <v>78</v>
      </c>
      <c r="H315" s="212">
        <v>142</v>
      </c>
      <c r="I315" s="213">
        <v>3.08</v>
      </c>
      <c r="J315" s="214" t="s">
        <v>141</v>
      </c>
      <c r="K315" s="215">
        <v>56</v>
      </c>
      <c r="L315" s="290">
        <f>(O315/P315)*100</f>
        <v>98.56</v>
      </c>
      <c r="M315" s="216">
        <v>1</v>
      </c>
      <c r="N315" s="214" t="s">
        <v>131</v>
      </c>
      <c r="O315" s="307">
        <f>8*I315</f>
        <v>24.64</v>
      </c>
      <c r="P315" s="217">
        <v>25</v>
      </c>
      <c r="Q315" s="218">
        <v>1</v>
      </c>
      <c r="R315" s="219"/>
      <c r="S315" s="232" t="s">
        <v>89</v>
      </c>
      <c r="T315" s="81">
        <v>1</v>
      </c>
      <c r="U315" s="278">
        <f>IF(D315=0,D316,D315)</f>
        <v>25</v>
      </c>
      <c r="V315" s="57">
        <v>0</v>
      </c>
      <c r="W315" s="279">
        <v>0</v>
      </c>
      <c r="X315" s="282">
        <v>4</v>
      </c>
      <c r="Y315" s="279" t="str">
        <f t="shared" si="10"/>
        <v>478142</v>
      </c>
      <c r="Z315" s="282">
        <v>246.4</v>
      </c>
      <c r="AA315" s="282"/>
      <c r="AB315" s="268"/>
      <c r="AC315" s="268"/>
      <c r="AD315" s="268"/>
      <c r="AE315" s="268"/>
      <c r="AF315" s="268"/>
      <c r="AG315" s="268"/>
      <c r="AH315" s="269">
        <v>25</v>
      </c>
      <c r="AI315" s="269">
        <v>0</v>
      </c>
      <c r="AJ315" s="269">
        <v>0</v>
      </c>
    </row>
    <row r="316" spans="1:36" s="56" customFormat="1" ht="13.5" customHeight="1">
      <c r="A316" s="317">
        <f>G316</f>
        <v>78</v>
      </c>
      <c r="B316" s="199">
        <f t="shared" si="9"/>
        <v>25</v>
      </c>
      <c r="C316" s="132" t="s">
        <v>78</v>
      </c>
      <c r="D316" s="125">
        <v>25</v>
      </c>
      <c r="E316" s="148" t="s">
        <v>79</v>
      </c>
      <c r="F316" s="148" t="s">
        <v>80</v>
      </c>
      <c r="G316" s="153">
        <v>78</v>
      </c>
      <c r="H316" s="153">
        <v>142</v>
      </c>
      <c r="I316" s="16">
        <v>3.08</v>
      </c>
      <c r="J316" s="122" t="s">
        <v>141</v>
      </c>
      <c r="K316" s="159">
        <v>56</v>
      </c>
      <c r="L316" s="289">
        <v>246</v>
      </c>
      <c r="M316" s="173">
        <v>1</v>
      </c>
      <c r="N316" s="122" t="s">
        <v>131</v>
      </c>
      <c r="O316" s="301">
        <f>(L316*P316)/100</f>
        <v>61.5</v>
      </c>
      <c r="P316" s="123">
        <v>25</v>
      </c>
      <c r="Q316" s="120">
        <v>1</v>
      </c>
      <c r="R316" s="125"/>
      <c r="S316" s="350" t="s">
        <v>89</v>
      </c>
      <c r="T316" s="81">
        <v>2</v>
      </c>
      <c r="U316" s="278">
        <f>IF(D315=0,D316,D315)</f>
        <v>25</v>
      </c>
      <c r="V316" s="57">
        <f>IF(I315=0,I316,I315)</f>
        <v>3.08</v>
      </c>
      <c r="W316" s="279">
        <f>IF(S315="取りやめ",0,V316)</f>
        <v>3.08</v>
      </c>
      <c r="X316" s="282">
        <v>4</v>
      </c>
      <c r="Y316" s="279" t="str">
        <f t="shared" si="10"/>
        <v>478142</v>
      </c>
      <c r="Z316" s="282">
        <v>246.4</v>
      </c>
      <c r="AA316" s="282"/>
      <c r="AB316" s="57"/>
      <c r="AC316" s="57"/>
      <c r="AD316" s="57"/>
      <c r="AE316" s="57"/>
      <c r="AF316" s="57"/>
      <c r="AG316" s="57"/>
      <c r="AH316" s="56">
        <v>25</v>
      </c>
      <c r="AI316" s="56">
        <v>3.08</v>
      </c>
      <c r="AJ316" s="56">
        <v>3.08</v>
      </c>
    </row>
    <row r="317" spans="1:36" s="268" customFormat="1" ht="13.5" customHeight="1">
      <c r="A317" s="317">
        <f>IF(G317=G318,G317,G318)</f>
        <v>78</v>
      </c>
      <c r="B317" s="199">
        <f t="shared" si="9"/>
        <v>25</v>
      </c>
      <c r="C317" s="256" t="s">
        <v>78</v>
      </c>
      <c r="D317" s="219">
        <v>25</v>
      </c>
      <c r="E317" s="211" t="s">
        <v>79</v>
      </c>
      <c r="F317" s="211" t="s">
        <v>80</v>
      </c>
      <c r="G317" s="212">
        <v>78</v>
      </c>
      <c r="H317" s="212">
        <v>143</v>
      </c>
      <c r="I317" s="213">
        <v>3.36</v>
      </c>
      <c r="J317" s="214" t="s">
        <v>141</v>
      </c>
      <c r="K317" s="215">
        <v>56</v>
      </c>
      <c r="L317" s="290">
        <f>(O317/P317)*100</f>
        <v>107.52</v>
      </c>
      <c r="M317" s="216">
        <v>1</v>
      </c>
      <c r="N317" s="214" t="s">
        <v>131</v>
      </c>
      <c r="O317" s="307">
        <f>8*I317</f>
        <v>26.88</v>
      </c>
      <c r="P317" s="217">
        <v>25</v>
      </c>
      <c r="Q317" s="218">
        <v>1</v>
      </c>
      <c r="R317" s="219"/>
      <c r="S317" s="232" t="s">
        <v>89</v>
      </c>
      <c r="T317" s="81">
        <v>1</v>
      </c>
      <c r="U317" s="278">
        <f>IF(D317=0,D318,D317)</f>
        <v>25</v>
      </c>
      <c r="V317" s="57">
        <v>0</v>
      </c>
      <c r="W317" s="279">
        <v>0</v>
      </c>
      <c r="X317" s="282">
        <v>4</v>
      </c>
      <c r="Y317" s="279" t="str">
        <f t="shared" si="10"/>
        <v>478143</v>
      </c>
      <c r="Z317" s="282">
        <v>268.8</v>
      </c>
      <c r="AA317" s="282"/>
      <c r="AB317" s="269"/>
      <c r="AC317" s="269"/>
      <c r="AD317" s="269"/>
      <c r="AE317" s="269"/>
      <c r="AF317" s="269"/>
      <c r="AG317" s="269"/>
      <c r="AH317" s="268">
        <v>25</v>
      </c>
      <c r="AI317" s="268">
        <v>0</v>
      </c>
      <c r="AJ317" s="268">
        <v>0</v>
      </c>
    </row>
    <row r="318" spans="1:36" s="56" customFormat="1" ht="13.5" customHeight="1">
      <c r="A318" s="317">
        <f>G318</f>
        <v>78</v>
      </c>
      <c r="B318" s="199">
        <f t="shared" si="9"/>
        <v>25</v>
      </c>
      <c r="C318" s="145" t="s">
        <v>78</v>
      </c>
      <c r="D318" s="115">
        <v>25</v>
      </c>
      <c r="E318" s="147" t="s">
        <v>79</v>
      </c>
      <c r="F318" s="147" t="s">
        <v>80</v>
      </c>
      <c r="G318" s="151">
        <v>78</v>
      </c>
      <c r="H318" s="151">
        <v>143</v>
      </c>
      <c r="I318" s="111">
        <v>3.36</v>
      </c>
      <c r="J318" s="112" t="s">
        <v>141</v>
      </c>
      <c r="K318" s="158">
        <v>56</v>
      </c>
      <c r="L318" s="295">
        <v>269</v>
      </c>
      <c r="M318" s="198">
        <v>1</v>
      </c>
      <c r="N318" s="122" t="s">
        <v>131</v>
      </c>
      <c r="O318" s="304">
        <f>(L318*P318)/100</f>
        <v>67.25</v>
      </c>
      <c r="P318" s="113">
        <v>25</v>
      </c>
      <c r="Q318" s="110">
        <v>1</v>
      </c>
      <c r="R318" s="115"/>
      <c r="S318" s="350" t="s">
        <v>89</v>
      </c>
      <c r="T318" s="81">
        <v>2</v>
      </c>
      <c r="U318" s="278">
        <f>IF(D317=0,D318,D317)</f>
        <v>25</v>
      </c>
      <c r="V318" s="57">
        <f>IF(I317=0,I318,I317)</f>
        <v>3.36</v>
      </c>
      <c r="W318" s="279">
        <f>IF(S317="取りやめ",0,V318)</f>
        <v>3.36</v>
      </c>
      <c r="X318" s="282">
        <v>4</v>
      </c>
      <c r="Y318" s="279" t="str">
        <f t="shared" si="10"/>
        <v>478143</v>
      </c>
      <c r="Z318" s="282">
        <v>268.8</v>
      </c>
      <c r="AA318" s="282"/>
      <c r="AH318" s="56">
        <v>25</v>
      </c>
      <c r="AI318" s="56">
        <v>3.36</v>
      </c>
      <c r="AJ318" s="56">
        <v>3.36</v>
      </c>
    </row>
    <row r="319" spans="1:36" s="268" customFormat="1" ht="13.5" customHeight="1">
      <c r="A319" s="317">
        <f>IF(G319=G320,G319,G320)</f>
        <v>78</v>
      </c>
      <c r="B319" s="199">
        <f t="shared" si="9"/>
        <v>25</v>
      </c>
      <c r="C319" s="256" t="s">
        <v>78</v>
      </c>
      <c r="D319" s="219">
        <v>25</v>
      </c>
      <c r="E319" s="211" t="s">
        <v>79</v>
      </c>
      <c r="F319" s="211" t="s">
        <v>80</v>
      </c>
      <c r="G319" s="212">
        <v>78</v>
      </c>
      <c r="H319" s="212">
        <v>162</v>
      </c>
      <c r="I319" s="213">
        <v>3.09</v>
      </c>
      <c r="J319" s="214" t="s">
        <v>141</v>
      </c>
      <c r="K319" s="215">
        <v>56</v>
      </c>
      <c r="L319" s="290">
        <f>(O319/P319)*100</f>
        <v>98.88</v>
      </c>
      <c r="M319" s="216">
        <v>1</v>
      </c>
      <c r="N319" s="214" t="s">
        <v>131</v>
      </c>
      <c r="O319" s="307">
        <f>8*I319</f>
        <v>24.72</v>
      </c>
      <c r="P319" s="217">
        <v>25</v>
      </c>
      <c r="Q319" s="218">
        <v>1</v>
      </c>
      <c r="R319" s="219"/>
      <c r="S319" s="232" t="s">
        <v>89</v>
      </c>
      <c r="T319" s="81">
        <v>1</v>
      </c>
      <c r="U319" s="278">
        <f>IF(D319=0,D320,D319)</f>
        <v>25</v>
      </c>
      <c r="V319" s="57">
        <v>0</v>
      </c>
      <c r="W319" s="279">
        <v>0</v>
      </c>
      <c r="X319" s="282">
        <v>4</v>
      </c>
      <c r="Y319" s="279" t="str">
        <f t="shared" si="10"/>
        <v>478162</v>
      </c>
      <c r="Z319" s="282">
        <v>247.2</v>
      </c>
      <c r="AA319" s="282"/>
      <c r="AH319" s="268">
        <v>25</v>
      </c>
      <c r="AI319" s="268">
        <v>0</v>
      </c>
      <c r="AJ319" s="268">
        <v>0</v>
      </c>
    </row>
    <row r="320" spans="1:36" s="56" customFormat="1" ht="13.5" customHeight="1">
      <c r="A320" s="317">
        <f>G320</f>
        <v>78</v>
      </c>
      <c r="B320" s="199">
        <f t="shared" si="9"/>
        <v>25</v>
      </c>
      <c r="C320" s="132" t="s">
        <v>78</v>
      </c>
      <c r="D320" s="125">
        <v>25</v>
      </c>
      <c r="E320" s="148" t="s">
        <v>79</v>
      </c>
      <c r="F320" s="148" t="s">
        <v>80</v>
      </c>
      <c r="G320" s="153">
        <v>78</v>
      </c>
      <c r="H320" s="153">
        <v>162</v>
      </c>
      <c r="I320" s="16">
        <v>3.09</v>
      </c>
      <c r="J320" s="122" t="s">
        <v>141</v>
      </c>
      <c r="K320" s="159">
        <v>56</v>
      </c>
      <c r="L320" s="289">
        <v>247</v>
      </c>
      <c r="M320" s="173">
        <v>1</v>
      </c>
      <c r="N320" s="122" t="s">
        <v>131</v>
      </c>
      <c r="O320" s="301">
        <f>(L320*P320)/100</f>
        <v>61.75</v>
      </c>
      <c r="P320" s="123">
        <v>25</v>
      </c>
      <c r="Q320" s="120">
        <v>1</v>
      </c>
      <c r="R320" s="125"/>
      <c r="S320" s="350" t="s">
        <v>89</v>
      </c>
      <c r="T320" s="81">
        <v>2</v>
      </c>
      <c r="U320" s="278">
        <f>IF(D319=0,D320,D319)</f>
        <v>25</v>
      </c>
      <c r="V320" s="57">
        <f>IF(I319=0,I320,I319)</f>
        <v>3.09</v>
      </c>
      <c r="W320" s="279">
        <f>IF(S319="取りやめ",0,V320)</f>
        <v>3.09</v>
      </c>
      <c r="X320" s="282">
        <v>4</v>
      </c>
      <c r="Y320" s="279" t="str">
        <f t="shared" si="10"/>
        <v>478162</v>
      </c>
      <c r="Z320" s="282">
        <v>247.2</v>
      </c>
      <c r="AA320" s="282"/>
      <c r="AB320" s="57"/>
      <c r="AC320" s="57"/>
      <c r="AD320" s="57"/>
      <c r="AE320" s="57"/>
      <c r="AF320" s="57"/>
      <c r="AG320" s="57"/>
      <c r="AH320" s="56">
        <v>25</v>
      </c>
      <c r="AI320" s="56">
        <v>3.09</v>
      </c>
      <c r="AJ320" s="56">
        <v>3.09</v>
      </c>
    </row>
    <row r="321" spans="1:36" s="268" customFormat="1" ht="13.5" customHeight="1">
      <c r="A321" s="317">
        <f>IF(G321=G322,G321,G322)</f>
        <v>80</v>
      </c>
      <c r="B321" s="199">
        <f t="shared" si="9"/>
        <v>25</v>
      </c>
      <c r="C321" s="256" t="s">
        <v>78</v>
      </c>
      <c r="D321" s="219">
        <v>25</v>
      </c>
      <c r="E321" s="211" t="s">
        <v>79</v>
      </c>
      <c r="F321" s="211" t="s">
        <v>80</v>
      </c>
      <c r="G321" s="212">
        <v>80</v>
      </c>
      <c r="H321" s="212">
        <v>89</v>
      </c>
      <c r="I321" s="213">
        <v>1.48</v>
      </c>
      <c r="J321" s="214" t="s">
        <v>141</v>
      </c>
      <c r="K321" s="215">
        <v>56</v>
      </c>
      <c r="L321" s="290">
        <f>(O321/P321)*100</f>
        <v>47.36</v>
      </c>
      <c r="M321" s="216">
        <v>1</v>
      </c>
      <c r="N321" s="214" t="s">
        <v>131</v>
      </c>
      <c r="O321" s="307">
        <f>8*I321</f>
        <v>11.84</v>
      </c>
      <c r="P321" s="217">
        <v>25</v>
      </c>
      <c r="Q321" s="218">
        <v>1</v>
      </c>
      <c r="R321" s="219"/>
      <c r="S321" s="232" t="s">
        <v>89</v>
      </c>
      <c r="T321" s="81">
        <v>1</v>
      </c>
      <c r="U321" s="278">
        <f>IF(D321=0,D322,D321)</f>
        <v>25</v>
      </c>
      <c r="V321" s="57">
        <v>0</v>
      </c>
      <c r="W321" s="279">
        <v>0</v>
      </c>
      <c r="X321" s="282">
        <v>4</v>
      </c>
      <c r="Y321" s="279" t="str">
        <f t="shared" si="10"/>
        <v>48089</v>
      </c>
      <c r="Z321" s="282">
        <v>118.4</v>
      </c>
      <c r="AA321" s="282"/>
      <c r="AB321" s="269"/>
      <c r="AC321" s="269"/>
      <c r="AD321" s="269"/>
      <c r="AE321" s="269"/>
      <c r="AF321" s="269"/>
      <c r="AG321" s="269"/>
      <c r="AH321" s="268">
        <v>25</v>
      </c>
      <c r="AI321" s="268">
        <v>0</v>
      </c>
      <c r="AJ321" s="268">
        <v>0</v>
      </c>
    </row>
    <row r="322" spans="1:36" s="57" customFormat="1" ht="13.5" customHeight="1">
      <c r="A322" s="317">
        <f>G322</f>
        <v>80</v>
      </c>
      <c r="B322" s="199">
        <f t="shared" si="9"/>
        <v>25</v>
      </c>
      <c r="C322" s="132" t="s">
        <v>78</v>
      </c>
      <c r="D322" s="125">
        <v>25</v>
      </c>
      <c r="E322" s="148" t="s">
        <v>79</v>
      </c>
      <c r="F322" s="148" t="s">
        <v>80</v>
      </c>
      <c r="G322" s="153">
        <v>80</v>
      </c>
      <c r="H322" s="153">
        <v>89</v>
      </c>
      <c r="I322" s="16">
        <v>1.48</v>
      </c>
      <c r="J322" s="122" t="s">
        <v>141</v>
      </c>
      <c r="K322" s="159">
        <v>56</v>
      </c>
      <c r="L322" s="289">
        <v>118</v>
      </c>
      <c r="M322" s="173">
        <v>1</v>
      </c>
      <c r="N322" s="122" t="s">
        <v>131</v>
      </c>
      <c r="O322" s="301">
        <f>(L322*P322)/100</f>
        <v>29.5</v>
      </c>
      <c r="P322" s="123">
        <v>25</v>
      </c>
      <c r="Q322" s="120">
        <v>1</v>
      </c>
      <c r="R322" s="125"/>
      <c r="S322" s="350" t="s">
        <v>89</v>
      </c>
      <c r="T322" s="81">
        <v>2</v>
      </c>
      <c r="U322" s="278">
        <f>IF(D321=0,D322,D321)</f>
        <v>25</v>
      </c>
      <c r="V322" s="57">
        <f>IF(I321=0,I322,I321)</f>
        <v>1.48</v>
      </c>
      <c r="W322" s="279">
        <f>IF(S321="取りやめ",0,V322)</f>
        <v>1.48</v>
      </c>
      <c r="X322" s="282">
        <v>4</v>
      </c>
      <c r="Y322" s="279" t="str">
        <f t="shared" si="10"/>
        <v>48089</v>
      </c>
      <c r="Z322" s="282">
        <v>118.4</v>
      </c>
      <c r="AA322" s="282"/>
      <c r="AB322" s="56"/>
      <c r="AC322" s="56"/>
      <c r="AD322" s="56"/>
      <c r="AE322" s="56"/>
      <c r="AF322" s="56"/>
      <c r="AG322" s="56"/>
      <c r="AH322" s="57">
        <v>25</v>
      </c>
      <c r="AI322" s="57">
        <v>1.48</v>
      </c>
      <c r="AJ322" s="57">
        <v>1.48</v>
      </c>
    </row>
    <row r="323" spans="1:36" s="269" customFormat="1" ht="13.5" customHeight="1">
      <c r="A323" s="317">
        <f>IF(G323=G324,G323,G324)</f>
        <v>80</v>
      </c>
      <c r="B323" s="199">
        <f t="shared" si="9"/>
        <v>25</v>
      </c>
      <c r="C323" s="256" t="s">
        <v>78</v>
      </c>
      <c r="D323" s="219">
        <v>25</v>
      </c>
      <c r="E323" s="211" t="s">
        <v>79</v>
      </c>
      <c r="F323" s="211" t="s">
        <v>80</v>
      </c>
      <c r="G323" s="212">
        <v>80</v>
      </c>
      <c r="H323" s="212">
        <v>90</v>
      </c>
      <c r="I323" s="213">
        <v>0.8</v>
      </c>
      <c r="J323" s="214" t="s">
        <v>141</v>
      </c>
      <c r="K323" s="215">
        <v>56</v>
      </c>
      <c r="L323" s="290">
        <f>(O323/P323)*100</f>
        <v>25.6</v>
      </c>
      <c r="M323" s="216">
        <v>1</v>
      </c>
      <c r="N323" s="214" t="s">
        <v>131</v>
      </c>
      <c r="O323" s="307">
        <f>8*I323</f>
        <v>6.4</v>
      </c>
      <c r="P323" s="217">
        <v>25</v>
      </c>
      <c r="Q323" s="218">
        <v>1</v>
      </c>
      <c r="R323" s="219"/>
      <c r="S323" s="232" t="s">
        <v>89</v>
      </c>
      <c r="T323" s="81">
        <v>1</v>
      </c>
      <c r="U323" s="278">
        <f>IF(D323=0,D324,D323)</f>
        <v>25</v>
      </c>
      <c r="V323" s="57">
        <v>0</v>
      </c>
      <c r="W323" s="279">
        <v>0</v>
      </c>
      <c r="X323" s="282">
        <v>4</v>
      </c>
      <c r="Y323" s="279" t="str">
        <f t="shared" si="10"/>
        <v>48090</v>
      </c>
      <c r="Z323" s="282">
        <v>64</v>
      </c>
      <c r="AA323" s="282"/>
      <c r="AB323" s="268"/>
      <c r="AC323" s="268"/>
      <c r="AD323" s="268"/>
      <c r="AE323" s="268"/>
      <c r="AF323" s="268"/>
      <c r="AG323" s="268"/>
      <c r="AH323" s="269">
        <v>25</v>
      </c>
      <c r="AI323" s="269">
        <v>0</v>
      </c>
      <c r="AJ323" s="269">
        <v>0</v>
      </c>
    </row>
    <row r="324" spans="1:36" s="56" customFormat="1" ht="13.5" customHeight="1">
      <c r="A324" s="317">
        <f>G324</f>
        <v>80</v>
      </c>
      <c r="B324" s="199">
        <f t="shared" si="9"/>
        <v>25</v>
      </c>
      <c r="C324" s="132" t="s">
        <v>78</v>
      </c>
      <c r="D324" s="125">
        <v>25</v>
      </c>
      <c r="E324" s="148" t="s">
        <v>79</v>
      </c>
      <c r="F324" s="148" t="s">
        <v>80</v>
      </c>
      <c r="G324" s="153">
        <v>80</v>
      </c>
      <c r="H324" s="153">
        <v>90</v>
      </c>
      <c r="I324" s="16">
        <v>0.8</v>
      </c>
      <c r="J324" s="122" t="s">
        <v>141</v>
      </c>
      <c r="K324" s="159">
        <v>56</v>
      </c>
      <c r="L324" s="289">
        <v>64</v>
      </c>
      <c r="M324" s="173">
        <v>1</v>
      </c>
      <c r="N324" s="122" t="s">
        <v>131</v>
      </c>
      <c r="O324" s="301">
        <f>(L324*P324)/100</f>
        <v>16</v>
      </c>
      <c r="P324" s="123">
        <v>25</v>
      </c>
      <c r="Q324" s="120">
        <v>1</v>
      </c>
      <c r="R324" s="125"/>
      <c r="S324" s="350" t="s">
        <v>89</v>
      </c>
      <c r="T324" s="81">
        <v>2</v>
      </c>
      <c r="U324" s="278">
        <f>IF(D323=0,D324,D323)</f>
        <v>25</v>
      </c>
      <c r="V324" s="57">
        <f>IF(I323=0,I324,I323)</f>
        <v>0.8</v>
      </c>
      <c r="W324" s="279">
        <f>IF(S323="取りやめ",0,V324)</f>
        <v>0.8</v>
      </c>
      <c r="X324" s="282">
        <v>4</v>
      </c>
      <c r="Y324" s="279" t="str">
        <f t="shared" si="10"/>
        <v>48090</v>
      </c>
      <c r="Z324" s="282">
        <v>64</v>
      </c>
      <c r="AA324" s="282"/>
      <c r="AB324" s="57"/>
      <c r="AC324" s="57"/>
      <c r="AD324" s="57"/>
      <c r="AE324" s="57"/>
      <c r="AF324" s="57"/>
      <c r="AG324" s="57"/>
      <c r="AH324" s="56">
        <v>25</v>
      </c>
      <c r="AI324" s="56">
        <v>0.8</v>
      </c>
      <c r="AJ324" s="56">
        <v>0.8</v>
      </c>
    </row>
    <row r="325" spans="1:36" s="268" customFormat="1" ht="13.5" customHeight="1">
      <c r="A325" s="317">
        <f>IF(G325=G326,G325,G326)</f>
        <v>80</v>
      </c>
      <c r="B325" s="199">
        <f t="shared" ref="B325:B388" si="11">U325</f>
        <v>25</v>
      </c>
      <c r="C325" s="256" t="s">
        <v>78</v>
      </c>
      <c r="D325" s="219">
        <v>25</v>
      </c>
      <c r="E325" s="211" t="s">
        <v>79</v>
      </c>
      <c r="F325" s="211" t="s">
        <v>80</v>
      </c>
      <c r="G325" s="212">
        <v>80</v>
      </c>
      <c r="H325" s="212">
        <v>91</v>
      </c>
      <c r="I325" s="213">
        <v>2.04</v>
      </c>
      <c r="J325" s="214" t="s">
        <v>141</v>
      </c>
      <c r="K325" s="215">
        <v>56</v>
      </c>
      <c r="L325" s="290">
        <f>(O325/P325)*100</f>
        <v>65.28</v>
      </c>
      <c r="M325" s="216">
        <v>1</v>
      </c>
      <c r="N325" s="214" t="s">
        <v>131</v>
      </c>
      <c r="O325" s="307">
        <f>8*I325</f>
        <v>16.32</v>
      </c>
      <c r="P325" s="217">
        <v>25</v>
      </c>
      <c r="Q325" s="218">
        <v>1</v>
      </c>
      <c r="R325" s="219"/>
      <c r="S325" s="232" t="s">
        <v>89</v>
      </c>
      <c r="T325" s="81">
        <v>1</v>
      </c>
      <c r="U325" s="278">
        <f>IF(D325=0,D326,D325)</f>
        <v>25</v>
      </c>
      <c r="V325" s="57">
        <v>0</v>
      </c>
      <c r="W325" s="279">
        <v>0</v>
      </c>
      <c r="X325" s="282">
        <v>4</v>
      </c>
      <c r="Y325" s="279" t="str">
        <f t="shared" ref="Y325:Y388" si="12">X325&amp;G325&amp;H325</f>
        <v>48091</v>
      </c>
      <c r="Z325" s="282">
        <v>163.19999999999999</v>
      </c>
      <c r="AA325" s="282"/>
      <c r="AB325" s="269"/>
      <c r="AC325" s="269"/>
      <c r="AD325" s="269"/>
      <c r="AE325" s="269"/>
      <c r="AF325" s="269"/>
      <c r="AG325" s="269"/>
      <c r="AH325" s="268">
        <v>25</v>
      </c>
      <c r="AI325" s="268">
        <v>0</v>
      </c>
      <c r="AJ325" s="268">
        <v>0</v>
      </c>
    </row>
    <row r="326" spans="1:36" s="57" customFormat="1" ht="13.5" customHeight="1">
      <c r="A326" s="317">
        <f>G326</f>
        <v>80</v>
      </c>
      <c r="B326" s="199">
        <f t="shared" si="11"/>
        <v>25</v>
      </c>
      <c r="C326" s="132" t="s">
        <v>78</v>
      </c>
      <c r="D326" s="125">
        <v>25</v>
      </c>
      <c r="E326" s="148" t="s">
        <v>79</v>
      </c>
      <c r="F326" s="148" t="s">
        <v>80</v>
      </c>
      <c r="G326" s="153">
        <v>80</v>
      </c>
      <c r="H326" s="153">
        <v>91</v>
      </c>
      <c r="I326" s="16">
        <v>2.04</v>
      </c>
      <c r="J326" s="122" t="s">
        <v>141</v>
      </c>
      <c r="K326" s="159">
        <v>56</v>
      </c>
      <c r="L326" s="289">
        <v>163</v>
      </c>
      <c r="M326" s="173">
        <v>1</v>
      </c>
      <c r="N326" s="122" t="s">
        <v>131</v>
      </c>
      <c r="O326" s="301">
        <f>(L326*P326)/100</f>
        <v>40.75</v>
      </c>
      <c r="P326" s="123">
        <v>25</v>
      </c>
      <c r="Q326" s="120">
        <v>1</v>
      </c>
      <c r="R326" s="125"/>
      <c r="S326" s="350" t="s">
        <v>89</v>
      </c>
      <c r="T326" s="81">
        <v>2</v>
      </c>
      <c r="U326" s="278">
        <f>IF(D325=0,D326,D325)</f>
        <v>25</v>
      </c>
      <c r="V326" s="57">
        <f>IF(I325=0,I326,I325)</f>
        <v>2.04</v>
      </c>
      <c r="W326" s="279">
        <f>IF(S325="取りやめ",0,V326)</f>
        <v>2.04</v>
      </c>
      <c r="X326" s="282">
        <v>4</v>
      </c>
      <c r="Y326" s="279" t="str">
        <f t="shared" si="12"/>
        <v>48091</v>
      </c>
      <c r="Z326" s="282">
        <v>163.19999999999999</v>
      </c>
      <c r="AA326" s="282"/>
      <c r="AB326" s="56"/>
      <c r="AC326" s="56"/>
      <c r="AD326" s="56"/>
      <c r="AE326" s="56"/>
      <c r="AF326" s="56"/>
      <c r="AG326" s="56"/>
      <c r="AH326" s="57">
        <v>25</v>
      </c>
      <c r="AI326" s="57">
        <v>2.04</v>
      </c>
      <c r="AJ326" s="57">
        <v>2.04</v>
      </c>
    </row>
    <row r="327" spans="1:36" s="268" customFormat="1" ht="13.5" customHeight="1">
      <c r="A327" s="317">
        <f>IF(G327=G328,G327,G328)</f>
        <v>80</v>
      </c>
      <c r="B327" s="199">
        <f t="shared" si="11"/>
        <v>25</v>
      </c>
      <c r="C327" s="256" t="s">
        <v>78</v>
      </c>
      <c r="D327" s="219">
        <v>25</v>
      </c>
      <c r="E327" s="211" t="s">
        <v>79</v>
      </c>
      <c r="F327" s="211" t="s">
        <v>80</v>
      </c>
      <c r="G327" s="212">
        <v>80</v>
      </c>
      <c r="H327" s="212">
        <v>92</v>
      </c>
      <c r="I327" s="213">
        <v>1.1200000000000001</v>
      </c>
      <c r="J327" s="214" t="s">
        <v>141</v>
      </c>
      <c r="K327" s="215">
        <v>56</v>
      </c>
      <c r="L327" s="290">
        <f>(O327/P327)*100</f>
        <v>35.840000000000003</v>
      </c>
      <c r="M327" s="216">
        <v>1</v>
      </c>
      <c r="N327" s="214" t="s">
        <v>131</v>
      </c>
      <c r="O327" s="307">
        <f>8*I327</f>
        <v>8.9600000000000009</v>
      </c>
      <c r="P327" s="217">
        <v>25</v>
      </c>
      <c r="Q327" s="218">
        <v>1</v>
      </c>
      <c r="R327" s="219"/>
      <c r="S327" s="232" t="s">
        <v>89</v>
      </c>
      <c r="T327" s="81">
        <v>1</v>
      </c>
      <c r="U327" s="278">
        <f>IF(D327=0,D328,D327)</f>
        <v>25</v>
      </c>
      <c r="V327" s="57">
        <v>0</v>
      </c>
      <c r="W327" s="279">
        <v>0</v>
      </c>
      <c r="X327" s="282">
        <v>4</v>
      </c>
      <c r="Y327" s="279" t="str">
        <f t="shared" si="12"/>
        <v>48092</v>
      </c>
      <c r="Z327" s="282">
        <v>77.28</v>
      </c>
      <c r="AA327" s="282"/>
      <c r="AH327" s="268">
        <v>25</v>
      </c>
      <c r="AI327" s="268">
        <v>0</v>
      </c>
      <c r="AJ327" s="268">
        <v>0</v>
      </c>
    </row>
    <row r="328" spans="1:36" s="57" customFormat="1" ht="13.5" customHeight="1">
      <c r="A328" s="317">
        <f>G328</f>
        <v>80</v>
      </c>
      <c r="B328" s="199">
        <f t="shared" si="11"/>
        <v>25</v>
      </c>
      <c r="C328" s="132" t="s">
        <v>78</v>
      </c>
      <c r="D328" s="125">
        <v>25</v>
      </c>
      <c r="E328" s="148" t="s">
        <v>79</v>
      </c>
      <c r="F328" s="148" t="s">
        <v>80</v>
      </c>
      <c r="G328" s="153">
        <v>80</v>
      </c>
      <c r="H328" s="153">
        <v>92</v>
      </c>
      <c r="I328" s="16">
        <v>1.1200000000000001</v>
      </c>
      <c r="J328" s="122" t="s">
        <v>141</v>
      </c>
      <c r="K328" s="159">
        <v>56</v>
      </c>
      <c r="L328" s="289">
        <v>77</v>
      </c>
      <c r="M328" s="173">
        <v>1</v>
      </c>
      <c r="N328" s="122" t="s">
        <v>131</v>
      </c>
      <c r="O328" s="301">
        <f>(L328*P328)/100</f>
        <v>19.25</v>
      </c>
      <c r="P328" s="123">
        <v>25</v>
      </c>
      <c r="Q328" s="120">
        <v>1</v>
      </c>
      <c r="R328" s="125"/>
      <c r="S328" s="350" t="s">
        <v>89</v>
      </c>
      <c r="T328" s="81">
        <v>2</v>
      </c>
      <c r="U328" s="278">
        <f>IF(D327=0,D328,D327)</f>
        <v>25</v>
      </c>
      <c r="V328" s="57">
        <f>IF(I327=0,I328,I327)</f>
        <v>1.1200000000000001</v>
      </c>
      <c r="W328" s="279">
        <f>IF(S327="取りやめ",0,V328)</f>
        <v>1.1200000000000001</v>
      </c>
      <c r="X328" s="282">
        <v>4</v>
      </c>
      <c r="Y328" s="279" t="str">
        <f t="shared" si="12"/>
        <v>48092</v>
      </c>
      <c r="Z328" s="282">
        <v>77.28</v>
      </c>
      <c r="AA328" s="282"/>
      <c r="AH328" s="57">
        <v>25</v>
      </c>
      <c r="AI328" s="57">
        <v>1.1200000000000001</v>
      </c>
      <c r="AJ328" s="57">
        <v>1.1200000000000001</v>
      </c>
    </row>
    <row r="329" spans="1:36" s="269" customFormat="1" ht="13.5" customHeight="1">
      <c r="A329" s="317">
        <f>IF(G329=G330,G329,G330)</f>
        <v>1</v>
      </c>
      <c r="B329" s="199">
        <f t="shared" si="11"/>
        <v>26</v>
      </c>
      <c r="C329" s="245" t="s">
        <v>217</v>
      </c>
      <c r="D329" s="201">
        <v>26</v>
      </c>
      <c r="E329" s="202" t="s">
        <v>24</v>
      </c>
      <c r="F329" s="202" t="s">
        <v>91</v>
      </c>
      <c r="G329" s="203">
        <v>1</v>
      </c>
      <c r="H329" s="203">
        <v>33</v>
      </c>
      <c r="I329" s="204">
        <v>9.11</v>
      </c>
      <c r="J329" s="205" t="s">
        <v>258</v>
      </c>
      <c r="K329" s="206">
        <v>42</v>
      </c>
      <c r="L329" s="285">
        <f>(O329/P329)*100</f>
        <v>260.28571428571428</v>
      </c>
      <c r="M329" s="207">
        <v>1</v>
      </c>
      <c r="N329" s="205" t="s">
        <v>37</v>
      </c>
      <c r="O329" s="305">
        <f>8*I329</f>
        <v>72.88</v>
      </c>
      <c r="P329" s="210">
        <v>28</v>
      </c>
      <c r="Q329" s="209">
        <v>1</v>
      </c>
      <c r="R329" s="201"/>
      <c r="S329" s="232" t="s">
        <v>134</v>
      </c>
      <c r="T329" s="81">
        <v>1</v>
      </c>
      <c r="U329" s="278">
        <f>IF(D329=0,D330,D329)</f>
        <v>26</v>
      </c>
      <c r="V329" s="278">
        <v>9.11</v>
      </c>
      <c r="W329" s="279">
        <v>0</v>
      </c>
      <c r="X329" s="282">
        <v>4</v>
      </c>
      <c r="Y329" s="279" t="str">
        <f t="shared" si="12"/>
        <v>4133</v>
      </c>
      <c r="Z329" s="282">
        <v>728.8</v>
      </c>
      <c r="AA329" s="282"/>
      <c r="AB329" s="199"/>
      <c r="AC329" s="199"/>
      <c r="AD329" s="199"/>
      <c r="AE329" s="199"/>
      <c r="AF329" s="199"/>
      <c r="AG329" s="199"/>
      <c r="AH329" s="269">
        <v>26</v>
      </c>
      <c r="AI329" s="269">
        <v>9.11</v>
      </c>
      <c r="AJ329" s="269">
        <v>0</v>
      </c>
    </row>
    <row r="330" spans="1:36" s="56" customFormat="1" ht="13.5" customHeight="1">
      <c r="A330" s="317">
        <f>G330</f>
        <v>1</v>
      </c>
      <c r="B330" s="199">
        <f t="shared" si="11"/>
        <v>26</v>
      </c>
      <c r="C330" s="319" t="s">
        <v>217</v>
      </c>
      <c r="D330" s="321">
        <v>26</v>
      </c>
      <c r="E330" s="323" t="s">
        <v>24</v>
      </c>
      <c r="F330" s="323" t="s">
        <v>91</v>
      </c>
      <c r="G330" s="326">
        <v>1</v>
      </c>
      <c r="H330" s="326">
        <v>33</v>
      </c>
      <c r="I330" s="329">
        <v>9.11</v>
      </c>
      <c r="J330" s="332" t="s">
        <v>258</v>
      </c>
      <c r="K330" s="335">
        <v>42</v>
      </c>
      <c r="L330" s="286">
        <v>729</v>
      </c>
      <c r="M330" s="340">
        <v>1</v>
      </c>
      <c r="N330" s="332" t="s">
        <v>37</v>
      </c>
      <c r="O330" s="299">
        <f>(L330*P330)/100</f>
        <v>182.25</v>
      </c>
      <c r="P330" s="344">
        <v>25</v>
      </c>
      <c r="Q330" s="346">
        <v>1</v>
      </c>
      <c r="R330" s="321"/>
      <c r="S330" s="349" t="s">
        <v>134</v>
      </c>
      <c r="T330" s="81">
        <v>2</v>
      </c>
      <c r="U330" s="278">
        <f>IF(D329=0,D330,D329)</f>
        <v>26</v>
      </c>
      <c r="V330" s="278">
        <f>IF(I329=0,I330,I329)</f>
        <v>9.11</v>
      </c>
      <c r="W330" s="279">
        <f>IF(S329="取りやめ",0,V330)</f>
        <v>9.11</v>
      </c>
      <c r="X330" s="282">
        <v>4</v>
      </c>
      <c r="Y330" s="279" t="str">
        <f t="shared" si="12"/>
        <v>4133</v>
      </c>
      <c r="Z330" s="282">
        <v>728.8</v>
      </c>
      <c r="AA330" s="282"/>
      <c r="AB330" s="81"/>
      <c r="AC330" s="81"/>
      <c r="AD330" s="81"/>
      <c r="AE330" s="81"/>
      <c r="AF330" s="81"/>
      <c r="AG330" s="81"/>
      <c r="AH330" s="56">
        <v>26</v>
      </c>
      <c r="AI330" s="56">
        <v>9.11</v>
      </c>
      <c r="AJ330" s="56">
        <v>9.11</v>
      </c>
    </row>
    <row r="331" spans="1:36" s="269" customFormat="1" ht="13.5" customHeight="1">
      <c r="A331" s="317">
        <f>IF(G331=G332,G331,G332)</f>
        <v>1</v>
      </c>
      <c r="B331" s="199">
        <f t="shared" si="11"/>
        <v>26</v>
      </c>
      <c r="C331" s="245" t="s">
        <v>217</v>
      </c>
      <c r="D331" s="201">
        <v>26</v>
      </c>
      <c r="E331" s="202" t="s">
        <v>24</v>
      </c>
      <c r="F331" s="202" t="s">
        <v>91</v>
      </c>
      <c r="G331" s="203">
        <v>1</v>
      </c>
      <c r="H331" s="203">
        <v>43</v>
      </c>
      <c r="I331" s="204">
        <v>3.72</v>
      </c>
      <c r="J331" s="205" t="s">
        <v>258</v>
      </c>
      <c r="K331" s="206">
        <v>42</v>
      </c>
      <c r="L331" s="285">
        <f>(O331/P331)*100</f>
        <v>106.28571428571429</v>
      </c>
      <c r="M331" s="207">
        <v>1</v>
      </c>
      <c r="N331" s="205" t="s">
        <v>127</v>
      </c>
      <c r="O331" s="305">
        <f>8*I331</f>
        <v>29.76</v>
      </c>
      <c r="P331" s="210">
        <v>28</v>
      </c>
      <c r="Q331" s="209">
        <v>1</v>
      </c>
      <c r="R331" s="201"/>
      <c r="S331" s="232" t="s">
        <v>134</v>
      </c>
      <c r="T331" s="81">
        <v>1</v>
      </c>
      <c r="U331" s="278">
        <f>IF(D331=0,D332,D331)</f>
        <v>26</v>
      </c>
      <c r="V331" s="278">
        <v>3.72</v>
      </c>
      <c r="W331" s="279">
        <v>0</v>
      </c>
      <c r="X331" s="282">
        <v>4</v>
      </c>
      <c r="Y331" s="279" t="str">
        <f t="shared" si="12"/>
        <v>4143</v>
      </c>
      <c r="Z331" s="282">
        <v>297.60000000000002</v>
      </c>
      <c r="AA331" s="282"/>
      <c r="AB331" s="199"/>
      <c r="AC331" s="199"/>
      <c r="AD331" s="199"/>
      <c r="AE331" s="199"/>
      <c r="AF331" s="199"/>
      <c r="AG331" s="199"/>
      <c r="AH331" s="269">
        <v>26</v>
      </c>
      <c r="AI331" s="269">
        <v>3.72</v>
      </c>
      <c r="AJ331" s="269">
        <v>0</v>
      </c>
    </row>
    <row r="332" spans="1:36" s="56" customFormat="1" ht="13.5" customHeight="1">
      <c r="A332" s="317">
        <f>G332</f>
        <v>1</v>
      </c>
      <c r="B332" s="199">
        <f t="shared" si="11"/>
        <v>26</v>
      </c>
      <c r="C332" s="319" t="s">
        <v>217</v>
      </c>
      <c r="D332" s="321">
        <v>26</v>
      </c>
      <c r="E332" s="323" t="s">
        <v>24</v>
      </c>
      <c r="F332" s="323" t="s">
        <v>91</v>
      </c>
      <c r="G332" s="326">
        <v>1</v>
      </c>
      <c r="H332" s="326">
        <v>43</v>
      </c>
      <c r="I332" s="329">
        <v>3.72</v>
      </c>
      <c r="J332" s="332" t="s">
        <v>258</v>
      </c>
      <c r="K332" s="335">
        <v>42</v>
      </c>
      <c r="L332" s="286">
        <v>298</v>
      </c>
      <c r="M332" s="340">
        <v>1</v>
      </c>
      <c r="N332" s="332" t="s">
        <v>127</v>
      </c>
      <c r="O332" s="299">
        <f>(L332*P332)/100</f>
        <v>74.5</v>
      </c>
      <c r="P332" s="344">
        <v>25</v>
      </c>
      <c r="Q332" s="346">
        <v>1</v>
      </c>
      <c r="R332" s="321"/>
      <c r="S332" s="349" t="s">
        <v>134</v>
      </c>
      <c r="T332" s="81">
        <v>2</v>
      </c>
      <c r="U332" s="278">
        <f>IF(D331=0,D332,D331)</f>
        <v>26</v>
      </c>
      <c r="V332" s="278">
        <f>IF(I331=0,I332,I331)</f>
        <v>3.72</v>
      </c>
      <c r="W332" s="279">
        <f>IF(S331="取りやめ",0,V332)</f>
        <v>3.72</v>
      </c>
      <c r="X332" s="282">
        <v>4</v>
      </c>
      <c r="Y332" s="279" t="str">
        <f t="shared" si="12"/>
        <v>4143</v>
      </c>
      <c r="Z332" s="282">
        <v>297.60000000000002</v>
      </c>
      <c r="AA332" s="282"/>
      <c r="AB332" s="81"/>
      <c r="AC332" s="81"/>
      <c r="AD332" s="81"/>
      <c r="AE332" s="81"/>
      <c r="AF332" s="81"/>
      <c r="AG332" s="81"/>
      <c r="AH332" s="56">
        <v>26</v>
      </c>
      <c r="AI332" s="56">
        <v>3.72</v>
      </c>
      <c r="AJ332" s="56">
        <v>3.72</v>
      </c>
    </row>
    <row r="333" spans="1:36" s="268" customFormat="1" ht="13.5" customHeight="1">
      <c r="A333" s="317">
        <f>IF(G333=G334,G333,G334)</f>
        <v>1</v>
      </c>
      <c r="B333" s="199">
        <f t="shared" si="11"/>
        <v>26</v>
      </c>
      <c r="C333" s="245" t="s">
        <v>217</v>
      </c>
      <c r="D333" s="201">
        <v>26</v>
      </c>
      <c r="E333" s="202" t="s">
        <v>24</v>
      </c>
      <c r="F333" s="202" t="s">
        <v>91</v>
      </c>
      <c r="G333" s="203">
        <v>1</v>
      </c>
      <c r="H333" s="203">
        <v>44</v>
      </c>
      <c r="I333" s="204">
        <v>9.52</v>
      </c>
      <c r="J333" s="205" t="s">
        <v>258</v>
      </c>
      <c r="K333" s="206">
        <v>42</v>
      </c>
      <c r="L333" s="285">
        <f>(O333/P333)*100</f>
        <v>272</v>
      </c>
      <c r="M333" s="207">
        <v>1</v>
      </c>
      <c r="N333" s="205" t="s">
        <v>127</v>
      </c>
      <c r="O333" s="305">
        <f>8*I333</f>
        <v>76.16</v>
      </c>
      <c r="P333" s="210">
        <v>28</v>
      </c>
      <c r="Q333" s="209">
        <v>1</v>
      </c>
      <c r="R333" s="201"/>
      <c r="S333" s="232" t="s">
        <v>134</v>
      </c>
      <c r="T333" s="81">
        <v>1</v>
      </c>
      <c r="U333" s="278">
        <f>IF(D333=0,D334,D333)</f>
        <v>26</v>
      </c>
      <c r="V333" s="278">
        <v>9.52</v>
      </c>
      <c r="W333" s="279">
        <v>0</v>
      </c>
      <c r="X333" s="282">
        <v>4</v>
      </c>
      <c r="Y333" s="279" t="str">
        <f t="shared" si="12"/>
        <v>4144</v>
      </c>
      <c r="Z333" s="282">
        <v>761.59999999999991</v>
      </c>
      <c r="AA333" s="282"/>
      <c r="AB333" s="199"/>
      <c r="AC333" s="199"/>
      <c r="AD333" s="199"/>
      <c r="AE333" s="199"/>
      <c r="AF333" s="199"/>
      <c r="AG333" s="199"/>
      <c r="AH333" s="268">
        <v>26</v>
      </c>
      <c r="AI333" s="268">
        <v>9.52</v>
      </c>
      <c r="AJ333" s="268">
        <v>0</v>
      </c>
    </row>
    <row r="334" spans="1:36" s="57" customFormat="1" ht="13.5" customHeight="1">
      <c r="A334" s="317">
        <f>G334</f>
        <v>1</v>
      </c>
      <c r="B334" s="199">
        <f t="shared" si="11"/>
        <v>26</v>
      </c>
      <c r="C334" s="319" t="s">
        <v>217</v>
      </c>
      <c r="D334" s="321">
        <v>26</v>
      </c>
      <c r="E334" s="323" t="s">
        <v>24</v>
      </c>
      <c r="F334" s="323" t="s">
        <v>91</v>
      </c>
      <c r="G334" s="326">
        <v>1</v>
      </c>
      <c r="H334" s="326">
        <v>44</v>
      </c>
      <c r="I334" s="329">
        <v>9.52</v>
      </c>
      <c r="J334" s="332" t="s">
        <v>258</v>
      </c>
      <c r="K334" s="335">
        <v>42</v>
      </c>
      <c r="L334" s="286">
        <v>762</v>
      </c>
      <c r="M334" s="340">
        <v>1</v>
      </c>
      <c r="N334" s="332" t="s">
        <v>127</v>
      </c>
      <c r="O334" s="299">
        <f>(L334*P334)/100</f>
        <v>190.5</v>
      </c>
      <c r="P334" s="344">
        <v>25</v>
      </c>
      <c r="Q334" s="346">
        <v>1</v>
      </c>
      <c r="R334" s="321"/>
      <c r="S334" s="349" t="s">
        <v>134</v>
      </c>
      <c r="T334" s="81">
        <v>2</v>
      </c>
      <c r="U334" s="278">
        <f>IF(D333=0,D334,D333)</f>
        <v>26</v>
      </c>
      <c r="V334" s="278">
        <f>IF(I333=0,I334,I333)</f>
        <v>9.52</v>
      </c>
      <c r="W334" s="279">
        <f>IF(S333="取りやめ",0,V334)</f>
        <v>9.52</v>
      </c>
      <c r="X334" s="282">
        <v>4</v>
      </c>
      <c r="Y334" s="279" t="str">
        <f t="shared" si="12"/>
        <v>4144</v>
      </c>
      <c r="Z334" s="282">
        <v>761.59999999999991</v>
      </c>
      <c r="AA334" s="282"/>
      <c r="AB334" s="81"/>
      <c r="AC334" s="81"/>
      <c r="AD334" s="81"/>
      <c r="AE334" s="81"/>
      <c r="AF334" s="81"/>
      <c r="AG334" s="81"/>
      <c r="AH334" s="57">
        <v>26</v>
      </c>
      <c r="AI334" s="57">
        <v>9.52</v>
      </c>
      <c r="AJ334" s="57">
        <v>9.52</v>
      </c>
    </row>
    <row r="335" spans="1:36" s="269" customFormat="1" ht="13.5" customHeight="1">
      <c r="A335" s="317">
        <f>IF(G335=G336,G335,G336)</f>
        <v>2</v>
      </c>
      <c r="B335" s="199">
        <f t="shared" si="11"/>
        <v>26</v>
      </c>
      <c r="C335" s="245" t="s">
        <v>217</v>
      </c>
      <c r="D335" s="201">
        <v>26</v>
      </c>
      <c r="E335" s="202" t="s">
        <v>24</v>
      </c>
      <c r="F335" s="202" t="s">
        <v>91</v>
      </c>
      <c r="G335" s="203">
        <v>2</v>
      </c>
      <c r="H335" s="203">
        <v>74</v>
      </c>
      <c r="I335" s="204">
        <v>2.56</v>
      </c>
      <c r="J335" s="205" t="s">
        <v>403</v>
      </c>
      <c r="K335" s="206">
        <v>35</v>
      </c>
      <c r="L335" s="285">
        <f>(O335/P335)*100</f>
        <v>102.4</v>
      </c>
      <c r="M335" s="207">
        <v>1</v>
      </c>
      <c r="N335" s="205" t="s">
        <v>127</v>
      </c>
      <c r="O335" s="305">
        <f>8*I335</f>
        <v>20.48</v>
      </c>
      <c r="P335" s="210">
        <v>20</v>
      </c>
      <c r="Q335" s="209">
        <v>1</v>
      </c>
      <c r="R335" s="201"/>
      <c r="S335" s="232" t="s">
        <v>134</v>
      </c>
      <c r="T335" s="81">
        <v>1</v>
      </c>
      <c r="U335" s="278">
        <f>IF(D335=0,D336,D335)</f>
        <v>26</v>
      </c>
      <c r="V335" s="278">
        <v>2.56</v>
      </c>
      <c r="W335" s="279">
        <v>0</v>
      </c>
      <c r="X335" s="282">
        <v>4</v>
      </c>
      <c r="Y335" s="279" t="str">
        <f t="shared" si="12"/>
        <v>4274</v>
      </c>
      <c r="Z335" s="282">
        <v>558.08000000000004</v>
      </c>
      <c r="AA335" s="282"/>
      <c r="AB335" s="199"/>
      <c r="AC335" s="199"/>
      <c r="AD335" s="199"/>
      <c r="AE335" s="199"/>
      <c r="AF335" s="199"/>
      <c r="AG335" s="199"/>
      <c r="AH335" s="269">
        <v>26</v>
      </c>
      <c r="AI335" s="269">
        <v>2.56</v>
      </c>
      <c r="AJ335" s="269">
        <v>0</v>
      </c>
    </row>
    <row r="336" spans="1:36" s="56" customFormat="1" ht="13.5" customHeight="1">
      <c r="A336" s="317">
        <f>G336</f>
        <v>2</v>
      </c>
      <c r="B336" s="199">
        <f t="shared" si="11"/>
        <v>26</v>
      </c>
      <c r="C336" s="319" t="s">
        <v>217</v>
      </c>
      <c r="D336" s="321">
        <v>26</v>
      </c>
      <c r="E336" s="323" t="s">
        <v>24</v>
      </c>
      <c r="F336" s="323" t="s">
        <v>91</v>
      </c>
      <c r="G336" s="326">
        <v>2</v>
      </c>
      <c r="H336" s="326">
        <v>74</v>
      </c>
      <c r="I336" s="329">
        <v>2.56</v>
      </c>
      <c r="J336" s="332" t="s">
        <v>40</v>
      </c>
      <c r="K336" s="335">
        <v>35</v>
      </c>
      <c r="L336" s="286">
        <v>558</v>
      </c>
      <c r="M336" s="340">
        <v>1</v>
      </c>
      <c r="N336" s="332" t="s">
        <v>127</v>
      </c>
      <c r="O336" s="299">
        <f>(L336*P336)/100</f>
        <v>139.5</v>
      </c>
      <c r="P336" s="344">
        <v>25</v>
      </c>
      <c r="Q336" s="346">
        <v>1</v>
      </c>
      <c r="R336" s="321"/>
      <c r="S336" s="349" t="s">
        <v>134</v>
      </c>
      <c r="T336" s="81">
        <v>2</v>
      </c>
      <c r="U336" s="278">
        <f>IF(D335=0,D336,D335)</f>
        <v>26</v>
      </c>
      <c r="V336" s="278">
        <f>IF(I335=0,I336,I335)</f>
        <v>2.56</v>
      </c>
      <c r="W336" s="279">
        <f>IF(S335="取りやめ",0,V336)</f>
        <v>2.56</v>
      </c>
      <c r="X336" s="282">
        <v>4</v>
      </c>
      <c r="Y336" s="279" t="str">
        <f t="shared" si="12"/>
        <v>4274</v>
      </c>
      <c r="Z336" s="282">
        <v>558.08000000000004</v>
      </c>
      <c r="AA336" s="282"/>
      <c r="AB336" s="81"/>
      <c r="AC336" s="81"/>
      <c r="AD336" s="81"/>
      <c r="AE336" s="81"/>
      <c r="AF336" s="81"/>
      <c r="AG336" s="81"/>
      <c r="AH336" s="56">
        <v>26</v>
      </c>
      <c r="AI336" s="56">
        <v>2.56</v>
      </c>
      <c r="AJ336" s="56">
        <v>2.56</v>
      </c>
    </row>
    <row r="337" spans="1:36" s="269" customFormat="1" ht="13.5" customHeight="1">
      <c r="A337" s="317">
        <f>IF(G337=G338,G337,G338)</f>
        <v>3</v>
      </c>
      <c r="B337" s="199">
        <f t="shared" si="11"/>
        <v>26</v>
      </c>
      <c r="C337" s="245" t="s">
        <v>217</v>
      </c>
      <c r="D337" s="201">
        <v>26</v>
      </c>
      <c r="E337" s="202" t="s">
        <v>24</v>
      </c>
      <c r="F337" s="202" t="s">
        <v>91</v>
      </c>
      <c r="G337" s="203">
        <v>3</v>
      </c>
      <c r="H337" s="203">
        <v>11</v>
      </c>
      <c r="I337" s="204">
        <v>10.68</v>
      </c>
      <c r="J337" s="205" t="s">
        <v>258</v>
      </c>
      <c r="K337" s="206">
        <v>77</v>
      </c>
      <c r="L337" s="285">
        <f>(O337/P337)*100</f>
        <v>251.29411764705881</v>
      </c>
      <c r="M337" s="207">
        <v>1</v>
      </c>
      <c r="N337" s="205" t="s">
        <v>127</v>
      </c>
      <c r="O337" s="305">
        <f>8*I337</f>
        <v>85.44</v>
      </c>
      <c r="P337" s="210">
        <v>34</v>
      </c>
      <c r="Q337" s="209">
        <v>1</v>
      </c>
      <c r="R337" s="201"/>
      <c r="S337" s="232" t="s">
        <v>134</v>
      </c>
      <c r="T337" s="81">
        <v>1</v>
      </c>
      <c r="U337" s="278">
        <f>IF(D337=0,D338,D337)</f>
        <v>26</v>
      </c>
      <c r="V337" s="278">
        <v>10.68</v>
      </c>
      <c r="W337" s="279">
        <v>0</v>
      </c>
      <c r="X337" s="282">
        <v>4</v>
      </c>
      <c r="Y337" s="279" t="str">
        <f t="shared" si="12"/>
        <v>4311</v>
      </c>
      <c r="Z337" s="282">
        <v>897.12</v>
      </c>
      <c r="AA337" s="282"/>
      <c r="AB337" s="199"/>
      <c r="AC337" s="199"/>
      <c r="AD337" s="199"/>
      <c r="AE337" s="199"/>
      <c r="AF337" s="199"/>
      <c r="AG337" s="199"/>
      <c r="AH337" s="269">
        <v>26</v>
      </c>
      <c r="AI337" s="269">
        <v>10.68</v>
      </c>
      <c r="AJ337" s="269">
        <v>0</v>
      </c>
    </row>
    <row r="338" spans="1:36" s="56" customFormat="1" ht="13.5" customHeight="1">
      <c r="A338" s="317">
        <f>G338</f>
        <v>3</v>
      </c>
      <c r="B338" s="199">
        <f t="shared" si="11"/>
        <v>26</v>
      </c>
      <c r="C338" s="319" t="s">
        <v>217</v>
      </c>
      <c r="D338" s="321">
        <v>26</v>
      </c>
      <c r="E338" s="323" t="s">
        <v>24</v>
      </c>
      <c r="F338" s="323" t="s">
        <v>91</v>
      </c>
      <c r="G338" s="326">
        <v>3</v>
      </c>
      <c r="H338" s="326">
        <v>11</v>
      </c>
      <c r="I338" s="329">
        <v>10.68</v>
      </c>
      <c r="J338" s="332" t="s">
        <v>258</v>
      </c>
      <c r="K338" s="335">
        <v>77</v>
      </c>
      <c r="L338" s="286">
        <v>897</v>
      </c>
      <c r="M338" s="340">
        <v>1</v>
      </c>
      <c r="N338" s="332" t="s">
        <v>127</v>
      </c>
      <c r="O338" s="299">
        <f>(L338*P338)/100</f>
        <v>224.25</v>
      </c>
      <c r="P338" s="344">
        <v>25</v>
      </c>
      <c r="Q338" s="346">
        <v>1</v>
      </c>
      <c r="R338" s="321"/>
      <c r="S338" s="349" t="s">
        <v>134</v>
      </c>
      <c r="T338" s="81">
        <v>2</v>
      </c>
      <c r="U338" s="278">
        <f>IF(D337=0,D338,D337)</f>
        <v>26</v>
      </c>
      <c r="V338" s="278">
        <f>IF(I337=0,I338,I337)</f>
        <v>10.68</v>
      </c>
      <c r="W338" s="279">
        <f>IF(S337="取りやめ",0,V338)</f>
        <v>10.68</v>
      </c>
      <c r="X338" s="282">
        <v>4</v>
      </c>
      <c r="Y338" s="279" t="str">
        <f t="shared" si="12"/>
        <v>4311</v>
      </c>
      <c r="Z338" s="282">
        <v>897.12</v>
      </c>
      <c r="AA338" s="282"/>
      <c r="AB338" s="81"/>
      <c r="AC338" s="81"/>
      <c r="AD338" s="81"/>
      <c r="AE338" s="81"/>
      <c r="AF338" s="81"/>
      <c r="AG338" s="81"/>
      <c r="AH338" s="56">
        <v>26</v>
      </c>
      <c r="AI338" s="56">
        <v>10.68</v>
      </c>
      <c r="AJ338" s="56">
        <v>10.68</v>
      </c>
    </row>
    <row r="339" spans="1:36" s="269" customFormat="1" ht="13.5" customHeight="1">
      <c r="A339" s="317">
        <f>IF(G339=G340,G339,G340)</f>
        <v>3</v>
      </c>
      <c r="B339" s="199">
        <f t="shared" si="11"/>
        <v>26</v>
      </c>
      <c r="C339" s="245" t="s">
        <v>217</v>
      </c>
      <c r="D339" s="201">
        <v>26</v>
      </c>
      <c r="E339" s="202" t="s">
        <v>24</v>
      </c>
      <c r="F339" s="202" t="s">
        <v>91</v>
      </c>
      <c r="G339" s="203">
        <v>3</v>
      </c>
      <c r="H339" s="203">
        <v>32</v>
      </c>
      <c r="I339" s="204">
        <v>8.52</v>
      </c>
      <c r="J339" s="205" t="s">
        <v>258</v>
      </c>
      <c r="K339" s="206">
        <v>52</v>
      </c>
      <c r="L339" s="285">
        <f>(O339/P339)*100</f>
        <v>243.42857142857142</v>
      </c>
      <c r="M339" s="207">
        <v>1</v>
      </c>
      <c r="N339" s="205" t="s">
        <v>127</v>
      </c>
      <c r="O339" s="305">
        <f>8*I339</f>
        <v>68.16</v>
      </c>
      <c r="P339" s="210">
        <v>28</v>
      </c>
      <c r="Q339" s="209">
        <v>1</v>
      </c>
      <c r="R339" s="201"/>
      <c r="S339" s="232" t="s">
        <v>134</v>
      </c>
      <c r="T339" s="81">
        <v>1</v>
      </c>
      <c r="U339" s="278">
        <f>IF(D339=0,D340,D339)</f>
        <v>26</v>
      </c>
      <c r="V339" s="278">
        <v>8.52</v>
      </c>
      <c r="W339" s="279">
        <v>0</v>
      </c>
      <c r="X339" s="282">
        <v>4</v>
      </c>
      <c r="Y339" s="279" t="str">
        <f t="shared" si="12"/>
        <v>4332</v>
      </c>
      <c r="Z339" s="282">
        <v>664.56</v>
      </c>
      <c r="AA339" s="282"/>
      <c r="AB339" s="199"/>
      <c r="AC339" s="199"/>
      <c r="AD339" s="199"/>
      <c r="AE339" s="199"/>
      <c r="AF339" s="199"/>
      <c r="AG339" s="199"/>
      <c r="AH339" s="269">
        <v>26</v>
      </c>
      <c r="AI339" s="269">
        <v>8.52</v>
      </c>
      <c r="AJ339" s="269">
        <v>0</v>
      </c>
    </row>
    <row r="340" spans="1:36" s="56" customFormat="1" ht="13.5" customHeight="1">
      <c r="A340" s="317">
        <f>G340</f>
        <v>3</v>
      </c>
      <c r="B340" s="199">
        <f t="shared" si="11"/>
        <v>26</v>
      </c>
      <c r="C340" s="319" t="s">
        <v>217</v>
      </c>
      <c r="D340" s="321">
        <v>26</v>
      </c>
      <c r="E340" s="323" t="s">
        <v>24</v>
      </c>
      <c r="F340" s="323" t="s">
        <v>91</v>
      </c>
      <c r="G340" s="326">
        <v>3</v>
      </c>
      <c r="H340" s="326">
        <v>32</v>
      </c>
      <c r="I340" s="329">
        <v>8.52</v>
      </c>
      <c r="J340" s="332" t="s">
        <v>258</v>
      </c>
      <c r="K340" s="335">
        <v>52</v>
      </c>
      <c r="L340" s="286">
        <v>665</v>
      </c>
      <c r="M340" s="340">
        <v>1</v>
      </c>
      <c r="N340" s="332" t="s">
        <v>127</v>
      </c>
      <c r="O340" s="299">
        <f>(L340*P340)/100</f>
        <v>166.25</v>
      </c>
      <c r="P340" s="344">
        <v>25</v>
      </c>
      <c r="Q340" s="346">
        <v>1</v>
      </c>
      <c r="R340" s="321"/>
      <c r="S340" s="349" t="s">
        <v>134</v>
      </c>
      <c r="T340" s="81">
        <v>2</v>
      </c>
      <c r="U340" s="278">
        <f>IF(D339=0,D340,D339)</f>
        <v>26</v>
      </c>
      <c r="V340" s="278">
        <f>IF(I339=0,I340,I339)</f>
        <v>8.52</v>
      </c>
      <c r="W340" s="279">
        <f>IF(S339="取りやめ",0,V340)</f>
        <v>8.52</v>
      </c>
      <c r="X340" s="282">
        <v>4</v>
      </c>
      <c r="Y340" s="279" t="str">
        <f t="shared" si="12"/>
        <v>4332</v>
      </c>
      <c r="Z340" s="282">
        <v>664.56</v>
      </c>
      <c r="AA340" s="282"/>
      <c r="AB340" s="81"/>
      <c r="AC340" s="81"/>
      <c r="AD340" s="81"/>
      <c r="AE340" s="81"/>
      <c r="AF340" s="81"/>
      <c r="AG340" s="81"/>
      <c r="AH340" s="56">
        <v>26</v>
      </c>
      <c r="AI340" s="56">
        <v>8.52</v>
      </c>
      <c r="AJ340" s="56">
        <v>8.52</v>
      </c>
    </row>
    <row r="341" spans="1:36" s="269" customFormat="1" ht="13.5" customHeight="1">
      <c r="A341" s="317">
        <f>IF(G341=G342,G341,G342)</f>
        <v>5</v>
      </c>
      <c r="B341" s="199">
        <f t="shared" si="11"/>
        <v>26</v>
      </c>
      <c r="C341" s="72"/>
      <c r="D341" s="83">
        <v>26</v>
      </c>
      <c r="E341" s="248"/>
      <c r="F341" s="248"/>
      <c r="G341" s="249"/>
      <c r="H341" s="249"/>
      <c r="I341" s="250"/>
      <c r="J341" s="251"/>
      <c r="K341" s="252"/>
      <c r="L341" s="288"/>
      <c r="M341" s="253"/>
      <c r="N341" s="251"/>
      <c r="O341" s="306"/>
      <c r="P341" s="254"/>
      <c r="Q341" s="255"/>
      <c r="R341" s="83"/>
      <c r="S341" s="236" t="s">
        <v>304</v>
      </c>
      <c r="T341" s="81">
        <v>1</v>
      </c>
      <c r="U341" s="278">
        <f>IF(D341=0,D342,D341)</f>
        <v>26</v>
      </c>
      <c r="V341" s="278">
        <v>0</v>
      </c>
      <c r="W341" s="279">
        <v>0</v>
      </c>
      <c r="X341" s="282">
        <v>4</v>
      </c>
      <c r="Y341" s="279" t="str">
        <f t="shared" si="12"/>
        <v>4</v>
      </c>
      <c r="Z341" s="282" t="e">
        <v>#N/A</v>
      </c>
      <c r="AA341" s="282"/>
      <c r="AB341" s="73"/>
      <c r="AC341" s="73"/>
      <c r="AD341" s="73"/>
      <c r="AE341" s="73"/>
      <c r="AF341" s="73"/>
      <c r="AG341" s="73"/>
      <c r="AH341" s="269">
        <v>26</v>
      </c>
      <c r="AI341" s="269">
        <v>0</v>
      </c>
      <c r="AJ341" s="269">
        <v>0</v>
      </c>
    </row>
    <row r="342" spans="1:36" s="56" customFormat="1" ht="13.5" customHeight="1">
      <c r="A342" s="317">
        <f>G342</f>
        <v>5</v>
      </c>
      <c r="B342" s="199">
        <f t="shared" si="11"/>
        <v>26</v>
      </c>
      <c r="C342" s="132" t="s">
        <v>78</v>
      </c>
      <c r="D342" s="125">
        <v>26</v>
      </c>
      <c r="E342" s="148" t="s">
        <v>79</v>
      </c>
      <c r="F342" s="148" t="s">
        <v>80</v>
      </c>
      <c r="G342" s="153">
        <v>5</v>
      </c>
      <c r="H342" s="153">
        <v>6</v>
      </c>
      <c r="I342" s="16">
        <v>0.12</v>
      </c>
      <c r="J342" s="122" t="s">
        <v>76</v>
      </c>
      <c r="K342" s="159">
        <v>52</v>
      </c>
      <c r="L342" s="289">
        <v>30</v>
      </c>
      <c r="M342" s="173">
        <v>1</v>
      </c>
      <c r="N342" s="122" t="s">
        <v>127</v>
      </c>
      <c r="O342" s="301">
        <f>(L342*P342)/100</f>
        <v>7.5</v>
      </c>
      <c r="P342" s="123">
        <v>25</v>
      </c>
      <c r="Q342" s="120">
        <v>1</v>
      </c>
      <c r="R342" s="125"/>
      <c r="S342" s="237"/>
      <c r="T342" s="81">
        <v>2</v>
      </c>
      <c r="U342" s="278">
        <f>IF(D341=0,D342,D341)</f>
        <v>26</v>
      </c>
      <c r="V342" s="57">
        <f>IF(I341=0,I342,I341)</f>
        <v>0.12</v>
      </c>
      <c r="W342" s="279">
        <f>IF(S341="取りやめ",0,V342)</f>
        <v>0</v>
      </c>
      <c r="X342" s="282">
        <v>4</v>
      </c>
      <c r="Y342" s="279" t="str">
        <f t="shared" si="12"/>
        <v>456</v>
      </c>
      <c r="Z342" s="282">
        <v>29.52</v>
      </c>
      <c r="AA342" s="282"/>
      <c r="AB342" s="56">
        <v>3</v>
      </c>
      <c r="AC342" s="56">
        <v>17</v>
      </c>
      <c r="AG342" s="56">
        <v>2014</v>
      </c>
      <c r="AH342" s="56">
        <v>26</v>
      </c>
      <c r="AI342" s="56">
        <v>0.12</v>
      </c>
      <c r="AJ342" s="56">
        <v>0</v>
      </c>
    </row>
    <row r="343" spans="1:36" s="269" customFormat="1" ht="13.5" customHeight="1">
      <c r="A343" s="317">
        <f>IF(G343=G344,G343,G344)</f>
        <v>5</v>
      </c>
      <c r="B343" s="199">
        <f t="shared" si="11"/>
        <v>26</v>
      </c>
      <c r="C343" s="127"/>
      <c r="D343" s="48">
        <v>26</v>
      </c>
      <c r="E343" s="211"/>
      <c r="F343" s="211"/>
      <c r="G343" s="212"/>
      <c r="H343" s="212"/>
      <c r="I343" s="213"/>
      <c r="J343" s="214"/>
      <c r="K343" s="215"/>
      <c r="L343" s="290"/>
      <c r="M343" s="216"/>
      <c r="N343" s="214"/>
      <c r="O343" s="307"/>
      <c r="P343" s="217"/>
      <c r="Q343" s="218"/>
      <c r="R343" s="219"/>
      <c r="S343" s="236" t="s">
        <v>304</v>
      </c>
      <c r="T343" s="81">
        <v>1</v>
      </c>
      <c r="U343" s="278">
        <f>IF(D343=0,D344,D343)</f>
        <v>26</v>
      </c>
      <c r="V343" s="57">
        <v>0</v>
      </c>
      <c r="W343" s="279">
        <v>0</v>
      </c>
      <c r="X343" s="282">
        <v>4</v>
      </c>
      <c r="Y343" s="279" t="str">
        <f t="shared" si="12"/>
        <v>4</v>
      </c>
      <c r="Z343" s="282" t="e">
        <v>#N/A</v>
      </c>
      <c r="AA343" s="282"/>
      <c r="AB343" s="56"/>
      <c r="AC343" s="56"/>
      <c r="AD343" s="56"/>
      <c r="AE343" s="56"/>
      <c r="AF343" s="56"/>
      <c r="AG343" s="56"/>
      <c r="AH343" s="269">
        <v>26</v>
      </c>
      <c r="AI343" s="269">
        <v>0</v>
      </c>
      <c r="AJ343" s="269">
        <v>0</v>
      </c>
    </row>
    <row r="344" spans="1:36" s="56" customFormat="1" ht="13.5" customHeight="1">
      <c r="A344" s="317">
        <f>G344</f>
        <v>5</v>
      </c>
      <c r="B344" s="199">
        <f t="shared" si="11"/>
        <v>26</v>
      </c>
      <c r="C344" s="132" t="s">
        <v>78</v>
      </c>
      <c r="D344" s="125">
        <v>26</v>
      </c>
      <c r="E344" s="148" t="s">
        <v>79</v>
      </c>
      <c r="F344" s="148" t="s">
        <v>80</v>
      </c>
      <c r="G344" s="153">
        <v>5</v>
      </c>
      <c r="H344" s="153">
        <v>61</v>
      </c>
      <c r="I344" s="16">
        <v>0.8</v>
      </c>
      <c r="J344" s="122" t="s">
        <v>76</v>
      </c>
      <c r="K344" s="159">
        <v>42</v>
      </c>
      <c r="L344" s="289">
        <v>248</v>
      </c>
      <c r="M344" s="173">
        <v>1</v>
      </c>
      <c r="N344" s="122" t="s">
        <v>127</v>
      </c>
      <c r="O344" s="301">
        <f>(L344*P344)/100</f>
        <v>62</v>
      </c>
      <c r="P344" s="123">
        <v>25</v>
      </c>
      <c r="Q344" s="120">
        <v>1</v>
      </c>
      <c r="R344" s="125"/>
      <c r="S344" s="237"/>
      <c r="T344" s="81">
        <v>2</v>
      </c>
      <c r="U344" s="278">
        <f>IF(D343=0,D344,D343)</f>
        <v>26</v>
      </c>
      <c r="V344" s="57">
        <f>IF(I343=0,I344,I343)</f>
        <v>0.8</v>
      </c>
      <c r="W344" s="279">
        <f>IF(S343="取りやめ",0,V344)</f>
        <v>0</v>
      </c>
      <c r="X344" s="282">
        <v>4</v>
      </c>
      <c r="Y344" s="279" t="str">
        <f t="shared" si="12"/>
        <v>4561</v>
      </c>
      <c r="Z344" s="282">
        <v>248</v>
      </c>
      <c r="AA344" s="282"/>
      <c r="AB344" s="57">
        <v>3</v>
      </c>
      <c r="AC344" s="57">
        <v>17</v>
      </c>
      <c r="AD344" s="57"/>
      <c r="AE344" s="57"/>
      <c r="AF344" s="57"/>
      <c r="AG344" s="57">
        <v>2014</v>
      </c>
      <c r="AH344" s="56">
        <v>26</v>
      </c>
      <c r="AI344" s="56">
        <v>0.8</v>
      </c>
      <c r="AJ344" s="56">
        <v>0</v>
      </c>
    </row>
    <row r="345" spans="1:36" s="269" customFormat="1" ht="13.5" customHeight="1">
      <c r="A345" s="317">
        <f>IF(G345=G346,G345,G346)</f>
        <v>5</v>
      </c>
      <c r="B345" s="199">
        <f t="shared" si="11"/>
        <v>26</v>
      </c>
      <c r="C345" s="127"/>
      <c r="D345" s="48">
        <v>26</v>
      </c>
      <c r="E345" s="211"/>
      <c r="F345" s="211"/>
      <c r="G345" s="212"/>
      <c r="H345" s="212"/>
      <c r="I345" s="213"/>
      <c r="J345" s="214"/>
      <c r="K345" s="215"/>
      <c r="L345" s="290"/>
      <c r="M345" s="216"/>
      <c r="N345" s="214"/>
      <c r="O345" s="307"/>
      <c r="P345" s="217"/>
      <c r="Q345" s="218"/>
      <c r="R345" s="219"/>
      <c r="S345" s="236" t="s">
        <v>304</v>
      </c>
      <c r="T345" s="81">
        <v>1</v>
      </c>
      <c r="U345" s="278">
        <f>IF(D345=0,D346,D345)</f>
        <v>26</v>
      </c>
      <c r="V345" s="57">
        <v>0</v>
      </c>
      <c r="W345" s="279">
        <v>0</v>
      </c>
      <c r="X345" s="282">
        <v>4</v>
      </c>
      <c r="Y345" s="279" t="str">
        <f t="shared" si="12"/>
        <v>4</v>
      </c>
      <c r="Z345" s="282" t="e">
        <v>#N/A</v>
      </c>
      <c r="AA345" s="282"/>
      <c r="AB345" s="56"/>
      <c r="AC345" s="56"/>
      <c r="AD345" s="56"/>
      <c r="AE345" s="56"/>
      <c r="AF345" s="56"/>
      <c r="AG345" s="56"/>
      <c r="AH345" s="269">
        <v>26</v>
      </c>
      <c r="AI345" s="269">
        <v>0</v>
      </c>
      <c r="AJ345" s="269">
        <v>0</v>
      </c>
    </row>
    <row r="346" spans="1:36" s="56" customFormat="1" ht="13.5" customHeight="1">
      <c r="A346" s="317">
        <f>G346</f>
        <v>5</v>
      </c>
      <c r="B346" s="199">
        <f t="shared" si="11"/>
        <v>26</v>
      </c>
      <c r="C346" s="132" t="s">
        <v>78</v>
      </c>
      <c r="D346" s="125">
        <v>26</v>
      </c>
      <c r="E346" s="148" t="s">
        <v>79</v>
      </c>
      <c r="F346" s="148" t="s">
        <v>80</v>
      </c>
      <c r="G346" s="153">
        <v>5</v>
      </c>
      <c r="H346" s="153">
        <v>67</v>
      </c>
      <c r="I346" s="16">
        <v>0.16</v>
      </c>
      <c r="J346" s="122" t="s">
        <v>40</v>
      </c>
      <c r="K346" s="159">
        <v>38</v>
      </c>
      <c r="L346" s="289">
        <v>41</v>
      </c>
      <c r="M346" s="173">
        <v>1</v>
      </c>
      <c r="N346" s="122" t="s">
        <v>127</v>
      </c>
      <c r="O346" s="301">
        <f>(L346*P346)/100</f>
        <v>10.25</v>
      </c>
      <c r="P346" s="123">
        <v>25</v>
      </c>
      <c r="Q346" s="120">
        <v>1</v>
      </c>
      <c r="R346" s="125"/>
      <c r="S346" s="237"/>
      <c r="T346" s="81">
        <v>2</v>
      </c>
      <c r="U346" s="278">
        <f>IF(D345=0,D346,D345)</f>
        <v>26</v>
      </c>
      <c r="V346" s="57">
        <f>IF(I345=0,I346,I345)</f>
        <v>0.16</v>
      </c>
      <c r="W346" s="279">
        <f>IF(S345="取りやめ",0,V346)</f>
        <v>0</v>
      </c>
      <c r="X346" s="282">
        <v>4</v>
      </c>
      <c r="Y346" s="279" t="str">
        <f t="shared" si="12"/>
        <v>4567</v>
      </c>
      <c r="Z346" s="282">
        <v>40.64</v>
      </c>
      <c r="AA346" s="282"/>
      <c r="AB346" s="57">
        <v>3</v>
      </c>
      <c r="AC346" s="57">
        <v>23</v>
      </c>
      <c r="AD346" s="57"/>
      <c r="AE346" s="57"/>
      <c r="AF346" s="57"/>
      <c r="AG346" s="57">
        <v>2014</v>
      </c>
      <c r="AH346" s="56">
        <v>26</v>
      </c>
      <c r="AI346" s="56">
        <v>0.16</v>
      </c>
      <c r="AJ346" s="56">
        <v>0</v>
      </c>
    </row>
    <row r="347" spans="1:36" s="268" customFormat="1" ht="13.5" customHeight="1">
      <c r="A347" s="317">
        <f>IF(G347=G348,G347,G348)</f>
        <v>5</v>
      </c>
      <c r="B347" s="199">
        <f t="shared" si="11"/>
        <v>26</v>
      </c>
      <c r="C347" s="58"/>
      <c r="D347" s="48">
        <v>26</v>
      </c>
      <c r="E347" s="43"/>
      <c r="F347" s="43"/>
      <c r="G347" s="152"/>
      <c r="H347" s="152"/>
      <c r="I347" s="44"/>
      <c r="J347" s="47"/>
      <c r="K347" s="45"/>
      <c r="L347" s="291"/>
      <c r="M347" s="174"/>
      <c r="N347" s="47"/>
      <c r="O347" s="308"/>
      <c r="P347" s="46"/>
      <c r="Q347" s="116"/>
      <c r="R347" s="48"/>
      <c r="S347" s="236" t="s">
        <v>304</v>
      </c>
      <c r="T347" s="81">
        <v>1</v>
      </c>
      <c r="U347" s="278">
        <f>IF(D347=0,D348,D347)</f>
        <v>26</v>
      </c>
      <c r="V347" s="57">
        <v>0</v>
      </c>
      <c r="W347" s="279">
        <v>0</v>
      </c>
      <c r="X347" s="282">
        <v>4</v>
      </c>
      <c r="Y347" s="279" t="str">
        <f t="shared" si="12"/>
        <v>4</v>
      </c>
      <c r="Z347" s="282" t="e">
        <v>#N/A</v>
      </c>
      <c r="AA347" s="282"/>
      <c r="AB347" s="56"/>
      <c r="AC347" s="56"/>
      <c r="AD347" s="56"/>
      <c r="AE347" s="56"/>
      <c r="AF347" s="56"/>
      <c r="AG347" s="56"/>
      <c r="AH347" s="268">
        <v>26</v>
      </c>
      <c r="AI347" s="268">
        <v>0</v>
      </c>
      <c r="AJ347" s="268">
        <v>0</v>
      </c>
    </row>
    <row r="348" spans="1:36" s="56" customFormat="1" ht="13.5" customHeight="1">
      <c r="A348" s="317">
        <f>G348</f>
        <v>5</v>
      </c>
      <c r="B348" s="199">
        <f t="shared" si="11"/>
        <v>26</v>
      </c>
      <c r="C348" s="145" t="s">
        <v>78</v>
      </c>
      <c r="D348" s="115">
        <v>26</v>
      </c>
      <c r="E348" s="147" t="s">
        <v>79</v>
      </c>
      <c r="F348" s="147" t="s">
        <v>80</v>
      </c>
      <c r="G348" s="151">
        <v>5</v>
      </c>
      <c r="H348" s="151">
        <v>70</v>
      </c>
      <c r="I348" s="111">
        <v>0.28000000000000003</v>
      </c>
      <c r="J348" s="112" t="s">
        <v>76</v>
      </c>
      <c r="K348" s="158">
        <v>37</v>
      </c>
      <c r="L348" s="295">
        <v>81</v>
      </c>
      <c r="M348" s="198">
        <v>1</v>
      </c>
      <c r="N348" s="112" t="s">
        <v>127</v>
      </c>
      <c r="O348" s="304">
        <f>(L348*P348)/100</f>
        <v>20.25</v>
      </c>
      <c r="P348" s="113">
        <v>25</v>
      </c>
      <c r="Q348" s="110">
        <v>1</v>
      </c>
      <c r="R348" s="115"/>
      <c r="S348" s="242"/>
      <c r="T348" s="81">
        <v>2</v>
      </c>
      <c r="U348" s="278">
        <f>IF(D347=0,D348,D347)</f>
        <v>26</v>
      </c>
      <c r="V348" s="57">
        <f>IF(I347=0,I348,I347)</f>
        <v>0.28000000000000003</v>
      </c>
      <c r="W348" s="279">
        <f>IF(S347="取りやめ",0,V348)</f>
        <v>0</v>
      </c>
      <c r="X348" s="282">
        <v>4</v>
      </c>
      <c r="Y348" s="279" t="str">
        <f t="shared" si="12"/>
        <v>4570</v>
      </c>
      <c r="Z348" s="282">
        <v>80.640000000000015</v>
      </c>
      <c r="AA348" s="282"/>
      <c r="AB348" s="57">
        <v>3</v>
      </c>
      <c r="AC348" s="57">
        <v>17</v>
      </c>
      <c r="AD348" s="57"/>
      <c r="AE348" s="57"/>
      <c r="AF348" s="57"/>
      <c r="AG348" s="57">
        <v>2014</v>
      </c>
      <c r="AH348" s="56">
        <v>26</v>
      </c>
      <c r="AI348" s="56">
        <v>0.28000000000000003</v>
      </c>
      <c r="AJ348" s="56">
        <v>0</v>
      </c>
    </row>
    <row r="349" spans="1:36" s="268" customFormat="1" ht="13.5" customHeight="1">
      <c r="A349" s="317">
        <f>IF(G349=G350,G349,G350)</f>
        <v>5</v>
      </c>
      <c r="B349" s="199">
        <f t="shared" si="11"/>
        <v>26</v>
      </c>
      <c r="C349" s="127"/>
      <c r="D349" s="48">
        <v>26</v>
      </c>
      <c r="E349" s="211"/>
      <c r="F349" s="211"/>
      <c r="G349" s="212"/>
      <c r="H349" s="212"/>
      <c r="I349" s="213"/>
      <c r="J349" s="214"/>
      <c r="K349" s="215"/>
      <c r="L349" s="290"/>
      <c r="M349" s="216"/>
      <c r="N349" s="214"/>
      <c r="O349" s="307"/>
      <c r="P349" s="217"/>
      <c r="Q349" s="218"/>
      <c r="R349" s="219"/>
      <c r="S349" s="236" t="s">
        <v>304</v>
      </c>
      <c r="T349" s="81">
        <v>1</v>
      </c>
      <c r="U349" s="278">
        <f>IF(D349=0,D350,D349)</f>
        <v>26</v>
      </c>
      <c r="V349" s="57">
        <v>0</v>
      </c>
      <c r="W349" s="279">
        <v>0</v>
      </c>
      <c r="X349" s="282">
        <v>4</v>
      </c>
      <c r="Y349" s="279" t="str">
        <f t="shared" si="12"/>
        <v>4</v>
      </c>
      <c r="Z349" s="282" t="e">
        <v>#N/A</v>
      </c>
      <c r="AA349" s="282"/>
      <c r="AB349" s="57"/>
      <c r="AC349" s="57"/>
      <c r="AD349" s="57"/>
      <c r="AE349" s="57"/>
      <c r="AF349" s="57"/>
      <c r="AG349" s="57"/>
      <c r="AH349" s="268">
        <v>26</v>
      </c>
      <c r="AI349" s="268">
        <v>0</v>
      </c>
      <c r="AJ349" s="268">
        <v>0</v>
      </c>
    </row>
    <row r="350" spans="1:36" s="56" customFormat="1" ht="13.5" customHeight="1">
      <c r="A350" s="317">
        <f>G350</f>
        <v>5</v>
      </c>
      <c r="B350" s="199">
        <f t="shared" si="11"/>
        <v>26</v>
      </c>
      <c r="C350" s="145" t="s">
        <v>78</v>
      </c>
      <c r="D350" s="115">
        <v>26</v>
      </c>
      <c r="E350" s="147" t="s">
        <v>79</v>
      </c>
      <c r="F350" s="147" t="s">
        <v>80</v>
      </c>
      <c r="G350" s="151">
        <v>5</v>
      </c>
      <c r="H350" s="151">
        <v>83</v>
      </c>
      <c r="I350" s="111">
        <v>0.4</v>
      </c>
      <c r="J350" s="112" t="s">
        <v>76</v>
      </c>
      <c r="K350" s="158">
        <v>37</v>
      </c>
      <c r="L350" s="295">
        <v>115</v>
      </c>
      <c r="M350" s="198">
        <v>1</v>
      </c>
      <c r="N350" s="112" t="s">
        <v>127</v>
      </c>
      <c r="O350" s="304">
        <f>(L350*P350)/100</f>
        <v>28.75</v>
      </c>
      <c r="P350" s="113">
        <v>25</v>
      </c>
      <c r="Q350" s="110">
        <v>1</v>
      </c>
      <c r="R350" s="115"/>
      <c r="S350" s="242"/>
      <c r="T350" s="81">
        <v>2</v>
      </c>
      <c r="U350" s="278">
        <f>IF(D349=0,D350,D349)</f>
        <v>26</v>
      </c>
      <c r="V350" s="57">
        <f>IF(I349=0,I350,I349)</f>
        <v>0.4</v>
      </c>
      <c r="W350" s="279">
        <f>IF(S349="取りやめ",0,V350)</f>
        <v>0</v>
      </c>
      <c r="X350" s="282">
        <v>4</v>
      </c>
      <c r="Y350" s="279" t="str">
        <f t="shared" si="12"/>
        <v>4583</v>
      </c>
      <c r="Z350" s="282">
        <v>115.2</v>
      </c>
      <c r="AA350" s="282"/>
      <c r="AB350" s="56">
        <v>3</v>
      </c>
      <c r="AC350" s="56">
        <v>17</v>
      </c>
      <c r="AG350" s="56">
        <v>2014</v>
      </c>
      <c r="AH350" s="56">
        <v>26</v>
      </c>
      <c r="AI350" s="56">
        <v>0.4</v>
      </c>
      <c r="AJ350" s="56">
        <v>0</v>
      </c>
    </row>
    <row r="351" spans="1:36" s="268" customFormat="1" ht="13.5" customHeight="1">
      <c r="A351" s="317">
        <f>IF(G351=G352,G351,G352)</f>
        <v>5</v>
      </c>
      <c r="B351" s="199">
        <f t="shared" si="11"/>
        <v>26</v>
      </c>
      <c r="C351" s="127"/>
      <c r="D351" s="48">
        <v>26</v>
      </c>
      <c r="E351" s="211"/>
      <c r="F351" s="211"/>
      <c r="G351" s="212"/>
      <c r="H351" s="212"/>
      <c r="I351" s="213"/>
      <c r="J351" s="214"/>
      <c r="K351" s="215"/>
      <c r="L351" s="290"/>
      <c r="M351" s="216"/>
      <c r="N351" s="214"/>
      <c r="O351" s="307"/>
      <c r="P351" s="217"/>
      <c r="Q351" s="218"/>
      <c r="R351" s="219"/>
      <c r="S351" s="240" t="s">
        <v>304</v>
      </c>
      <c r="T351" s="81">
        <v>1</v>
      </c>
      <c r="U351" s="278">
        <f>IF(D351=0,D352,D351)</f>
        <v>26</v>
      </c>
      <c r="V351" s="57">
        <v>0</v>
      </c>
      <c r="W351" s="279">
        <v>0</v>
      </c>
      <c r="X351" s="282">
        <v>4</v>
      </c>
      <c r="Y351" s="279" t="str">
        <f t="shared" si="12"/>
        <v>4</v>
      </c>
      <c r="Z351" s="282" t="e">
        <v>#N/A</v>
      </c>
      <c r="AA351" s="282"/>
      <c r="AB351" s="56"/>
      <c r="AC351" s="56"/>
      <c r="AD351" s="56"/>
      <c r="AE351" s="56"/>
      <c r="AF351" s="56"/>
      <c r="AG351" s="56"/>
      <c r="AH351" s="268">
        <v>26</v>
      </c>
      <c r="AI351" s="268">
        <v>0</v>
      </c>
      <c r="AJ351" s="268">
        <v>0</v>
      </c>
    </row>
    <row r="352" spans="1:36" s="57" customFormat="1" ht="13.5" customHeight="1">
      <c r="A352" s="317">
        <f>G352</f>
        <v>5</v>
      </c>
      <c r="B352" s="199">
        <f t="shared" si="11"/>
        <v>26</v>
      </c>
      <c r="C352" s="132" t="s">
        <v>78</v>
      </c>
      <c r="D352" s="125">
        <v>26</v>
      </c>
      <c r="E352" s="148" t="s">
        <v>79</v>
      </c>
      <c r="F352" s="148" t="s">
        <v>80</v>
      </c>
      <c r="G352" s="153">
        <v>5</v>
      </c>
      <c r="H352" s="153">
        <v>84</v>
      </c>
      <c r="I352" s="16">
        <v>0.32</v>
      </c>
      <c r="J352" s="122" t="s">
        <v>76</v>
      </c>
      <c r="K352" s="159">
        <v>47</v>
      </c>
      <c r="L352" s="289">
        <v>106</v>
      </c>
      <c r="M352" s="173">
        <v>1</v>
      </c>
      <c r="N352" s="122" t="s">
        <v>127</v>
      </c>
      <c r="O352" s="301">
        <f>(L352*P352)/100</f>
        <v>26.5</v>
      </c>
      <c r="P352" s="123">
        <v>25</v>
      </c>
      <c r="Q352" s="120">
        <v>1</v>
      </c>
      <c r="R352" s="125"/>
      <c r="S352" s="237"/>
      <c r="T352" s="81">
        <v>2</v>
      </c>
      <c r="U352" s="278">
        <f>IF(D351=0,D352,D351)</f>
        <v>26</v>
      </c>
      <c r="V352" s="57">
        <f>IF(I351=0,I352,I351)</f>
        <v>0.32</v>
      </c>
      <c r="W352" s="279">
        <f>IF(S351="取りやめ",0,V352)</f>
        <v>0</v>
      </c>
      <c r="X352" s="282">
        <v>4</v>
      </c>
      <c r="Y352" s="279" t="str">
        <f t="shared" si="12"/>
        <v>4584</v>
      </c>
      <c r="Z352" s="282">
        <v>106.24000000000001</v>
      </c>
      <c r="AA352" s="282"/>
      <c r="AB352" s="57">
        <v>3</v>
      </c>
      <c r="AC352" s="57">
        <v>17</v>
      </c>
      <c r="AG352" s="57">
        <v>2014</v>
      </c>
      <c r="AH352" s="57">
        <v>26</v>
      </c>
      <c r="AI352" s="57">
        <v>0.32</v>
      </c>
      <c r="AJ352" s="57">
        <v>0</v>
      </c>
    </row>
    <row r="353" spans="1:36" s="269" customFormat="1" ht="13.5" customHeight="1">
      <c r="A353" s="317">
        <f>IF(G353=G354,G353,G354)</f>
        <v>6</v>
      </c>
      <c r="B353" s="199">
        <f t="shared" si="11"/>
        <v>26</v>
      </c>
      <c r="C353" s="259" t="s">
        <v>217</v>
      </c>
      <c r="D353" s="219">
        <v>26</v>
      </c>
      <c r="E353" s="211" t="s">
        <v>24</v>
      </c>
      <c r="F353" s="211" t="s">
        <v>91</v>
      </c>
      <c r="G353" s="212">
        <v>6</v>
      </c>
      <c r="H353" s="212">
        <v>1</v>
      </c>
      <c r="I353" s="213">
        <v>2.16</v>
      </c>
      <c r="J353" s="214" t="s">
        <v>403</v>
      </c>
      <c r="K353" s="215">
        <v>39</v>
      </c>
      <c r="L353" s="290">
        <f>(O353/P353)*100</f>
        <v>86.4</v>
      </c>
      <c r="M353" s="216">
        <v>1</v>
      </c>
      <c r="N353" s="214" t="s">
        <v>127</v>
      </c>
      <c r="O353" s="307">
        <f>8*I353</f>
        <v>17.28</v>
      </c>
      <c r="P353" s="217">
        <v>20</v>
      </c>
      <c r="Q353" s="218">
        <v>1</v>
      </c>
      <c r="R353" s="219"/>
      <c r="S353" s="238" t="s">
        <v>428</v>
      </c>
      <c r="T353" s="81">
        <v>1</v>
      </c>
      <c r="U353" s="278">
        <f>IF(D353=0,D354,D353)</f>
        <v>26</v>
      </c>
      <c r="V353" s="57">
        <v>0</v>
      </c>
      <c r="W353" s="279">
        <v>0</v>
      </c>
      <c r="X353" s="282">
        <v>4</v>
      </c>
      <c r="Y353" s="279" t="str">
        <f t="shared" si="12"/>
        <v>461</v>
      </c>
      <c r="Z353" s="282">
        <v>531.36</v>
      </c>
      <c r="AA353" s="282"/>
      <c r="AB353" s="56"/>
      <c r="AC353" s="56"/>
      <c r="AD353" s="56"/>
      <c r="AE353" s="56"/>
      <c r="AF353" s="56"/>
      <c r="AG353" s="56"/>
      <c r="AH353" s="269">
        <v>26</v>
      </c>
      <c r="AI353" s="269">
        <v>0</v>
      </c>
      <c r="AJ353" s="269">
        <v>0</v>
      </c>
    </row>
    <row r="354" spans="1:36" s="56" customFormat="1" ht="13.5" customHeight="1">
      <c r="A354" s="317">
        <f>G354</f>
        <v>6</v>
      </c>
      <c r="B354" s="199">
        <f t="shared" si="11"/>
        <v>26</v>
      </c>
      <c r="C354" s="194" t="s">
        <v>217</v>
      </c>
      <c r="D354" s="176">
        <v>26</v>
      </c>
      <c r="E354" s="195" t="s">
        <v>24</v>
      </c>
      <c r="F354" s="195" t="s">
        <v>91</v>
      </c>
      <c r="G354" s="156">
        <v>6</v>
      </c>
      <c r="H354" s="156">
        <v>1</v>
      </c>
      <c r="I354" s="137">
        <v>2.16</v>
      </c>
      <c r="J354" s="138" t="s">
        <v>40</v>
      </c>
      <c r="K354" s="139">
        <v>39</v>
      </c>
      <c r="L354" s="292">
        <v>531</v>
      </c>
      <c r="M354" s="196">
        <v>1</v>
      </c>
      <c r="N354" s="138" t="s">
        <v>127</v>
      </c>
      <c r="O354" s="303">
        <f>(L354*P354)/100</f>
        <v>132.75</v>
      </c>
      <c r="P354" s="140">
        <v>25</v>
      </c>
      <c r="Q354" s="197">
        <v>1</v>
      </c>
      <c r="R354" s="176"/>
      <c r="S354" s="243" t="s">
        <v>428</v>
      </c>
      <c r="T354" s="81">
        <v>2</v>
      </c>
      <c r="U354" s="278">
        <f>IF(D353=0,D354,D353)</f>
        <v>26</v>
      </c>
      <c r="V354" s="57">
        <f>IF(I353=0,I354,I353)</f>
        <v>2.16</v>
      </c>
      <c r="W354" s="279">
        <f>IF(S353="取りやめ",0,V354)</f>
        <v>2.16</v>
      </c>
      <c r="X354" s="282">
        <v>4</v>
      </c>
      <c r="Y354" s="279" t="str">
        <f t="shared" si="12"/>
        <v>461</v>
      </c>
      <c r="Z354" s="282">
        <v>531.36</v>
      </c>
      <c r="AA354" s="282"/>
      <c r="AH354" s="56">
        <v>26</v>
      </c>
      <c r="AI354" s="56">
        <v>2.16</v>
      </c>
      <c r="AJ354" s="56">
        <v>2.16</v>
      </c>
    </row>
    <row r="355" spans="1:36" s="268" customFormat="1" ht="13.5" customHeight="1">
      <c r="A355" s="317">
        <f>IF(G355=G356,G355,G356)</f>
        <v>6</v>
      </c>
      <c r="B355" s="199">
        <f t="shared" si="11"/>
        <v>26</v>
      </c>
      <c r="C355" s="259" t="s">
        <v>217</v>
      </c>
      <c r="D355" s="219">
        <v>26</v>
      </c>
      <c r="E355" s="211" t="s">
        <v>24</v>
      </c>
      <c r="F355" s="211" t="s">
        <v>91</v>
      </c>
      <c r="G355" s="212">
        <v>6</v>
      </c>
      <c r="H355" s="212">
        <v>9</v>
      </c>
      <c r="I355" s="213">
        <v>0.24</v>
      </c>
      <c r="J355" s="214" t="s">
        <v>100</v>
      </c>
      <c r="K355" s="215">
        <v>54</v>
      </c>
      <c r="L355" s="290">
        <f>(O355/P355)*100</f>
        <v>7.1111111111111107</v>
      </c>
      <c r="M355" s="216">
        <v>1</v>
      </c>
      <c r="N355" s="214" t="s">
        <v>127</v>
      </c>
      <c r="O355" s="307">
        <f>8*I355</f>
        <v>1.92</v>
      </c>
      <c r="P355" s="217">
        <v>27</v>
      </c>
      <c r="Q355" s="218">
        <v>1</v>
      </c>
      <c r="R355" s="219"/>
      <c r="S355" s="238" t="s">
        <v>428</v>
      </c>
      <c r="T355" s="81">
        <v>1</v>
      </c>
      <c r="U355" s="278">
        <f>IF(D355=0,D356,D355)</f>
        <v>26</v>
      </c>
      <c r="V355" s="57">
        <v>0</v>
      </c>
      <c r="W355" s="279">
        <v>0</v>
      </c>
      <c r="X355" s="282">
        <v>4</v>
      </c>
      <c r="Y355" s="279" t="str">
        <f t="shared" si="12"/>
        <v>469</v>
      </c>
      <c r="Z355" s="282">
        <v>67.44</v>
      </c>
      <c r="AA355" s="282"/>
      <c r="AB355" s="56"/>
      <c r="AC355" s="56"/>
      <c r="AD355" s="56"/>
      <c r="AE355" s="56"/>
      <c r="AF355" s="56"/>
      <c r="AG355" s="56"/>
      <c r="AH355" s="268">
        <v>26</v>
      </c>
      <c r="AI355" s="268">
        <v>0</v>
      </c>
      <c r="AJ355" s="268">
        <v>0</v>
      </c>
    </row>
    <row r="356" spans="1:36" s="57" customFormat="1" ht="13.5" customHeight="1">
      <c r="A356" s="317">
        <f>G356</f>
        <v>6</v>
      </c>
      <c r="B356" s="199">
        <f t="shared" si="11"/>
        <v>26</v>
      </c>
      <c r="C356" s="194" t="s">
        <v>217</v>
      </c>
      <c r="D356" s="176">
        <v>26</v>
      </c>
      <c r="E356" s="195" t="s">
        <v>24</v>
      </c>
      <c r="F356" s="195" t="s">
        <v>91</v>
      </c>
      <c r="G356" s="156">
        <v>6</v>
      </c>
      <c r="H356" s="156">
        <v>9</v>
      </c>
      <c r="I356" s="137">
        <v>0.24</v>
      </c>
      <c r="J356" s="138" t="s">
        <v>100</v>
      </c>
      <c r="K356" s="139">
        <v>54</v>
      </c>
      <c r="L356" s="292">
        <v>67</v>
      </c>
      <c r="M356" s="196">
        <v>1</v>
      </c>
      <c r="N356" s="138" t="s">
        <v>127</v>
      </c>
      <c r="O356" s="303">
        <f>(L356*P356)/100</f>
        <v>16.75</v>
      </c>
      <c r="P356" s="140">
        <v>25</v>
      </c>
      <c r="Q356" s="197">
        <v>1</v>
      </c>
      <c r="R356" s="176"/>
      <c r="S356" s="243" t="s">
        <v>428</v>
      </c>
      <c r="T356" s="81">
        <v>2</v>
      </c>
      <c r="U356" s="278">
        <f>IF(D355=0,D356,D355)</f>
        <v>26</v>
      </c>
      <c r="V356" s="57">
        <f>IF(I355=0,I356,I355)</f>
        <v>0.24</v>
      </c>
      <c r="W356" s="279">
        <f>IF(S355="取りやめ",0,V356)</f>
        <v>0.24</v>
      </c>
      <c r="X356" s="282">
        <v>4</v>
      </c>
      <c r="Y356" s="279" t="str">
        <f t="shared" si="12"/>
        <v>469</v>
      </c>
      <c r="Z356" s="282">
        <v>67.44</v>
      </c>
      <c r="AA356" s="282"/>
      <c r="AB356" s="56"/>
      <c r="AC356" s="56"/>
      <c r="AD356" s="56"/>
      <c r="AE356" s="56"/>
      <c r="AF356" s="56"/>
      <c r="AG356" s="56"/>
      <c r="AH356" s="57">
        <v>26</v>
      </c>
      <c r="AI356" s="57">
        <v>0.24</v>
      </c>
      <c r="AJ356" s="57">
        <v>0.24</v>
      </c>
    </row>
    <row r="357" spans="1:36" s="268" customFormat="1" ht="13.5" customHeight="1">
      <c r="A357" s="317">
        <f>IF(G357=G358,G357,G358)</f>
        <v>6</v>
      </c>
      <c r="B357" s="199">
        <f t="shared" si="11"/>
        <v>26</v>
      </c>
      <c r="C357" s="259" t="s">
        <v>217</v>
      </c>
      <c r="D357" s="219">
        <v>26</v>
      </c>
      <c r="E357" s="211" t="s">
        <v>24</v>
      </c>
      <c r="F357" s="211" t="s">
        <v>91</v>
      </c>
      <c r="G357" s="212">
        <v>6</v>
      </c>
      <c r="H357" s="212">
        <v>29</v>
      </c>
      <c r="I357" s="213">
        <v>2.82</v>
      </c>
      <c r="J357" s="214" t="s">
        <v>258</v>
      </c>
      <c r="K357" s="215">
        <v>36</v>
      </c>
      <c r="L357" s="290">
        <f>(O357/P357)*100</f>
        <v>107.42857142857143</v>
      </c>
      <c r="M357" s="216">
        <v>1</v>
      </c>
      <c r="N357" s="214" t="s">
        <v>127</v>
      </c>
      <c r="O357" s="307">
        <f>8*I357</f>
        <v>22.56</v>
      </c>
      <c r="P357" s="217">
        <v>21</v>
      </c>
      <c r="Q357" s="218">
        <v>1</v>
      </c>
      <c r="R357" s="219"/>
      <c r="S357" s="238" t="s">
        <v>134</v>
      </c>
      <c r="T357" s="81">
        <v>1</v>
      </c>
      <c r="U357" s="278">
        <f>IF(D357=0,D358,D357)</f>
        <v>26</v>
      </c>
      <c r="V357" s="57">
        <v>0</v>
      </c>
      <c r="W357" s="279">
        <v>0</v>
      </c>
      <c r="X357" s="282">
        <v>4</v>
      </c>
      <c r="Y357" s="279" t="str">
        <f t="shared" si="12"/>
        <v>4629</v>
      </c>
      <c r="Z357" s="282">
        <v>259.44</v>
      </c>
      <c r="AA357" s="282"/>
      <c r="AB357" s="56"/>
      <c r="AC357" s="56"/>
      <c r="AD357" s="56"/>
      <c r="AE357" s="56"/>
      <c r="AF357" s="56"/>
      <c r="AG357" s="56"/>
      <c r="AH357" s="268">
        <v>26</v>
      </c>
      <c r="AI357" s="268">
        <v>0</v>
      </c>
      <c r="AJ357" s="268">
        <v>0</v>
      </c>
    </row>
    <row r="358" spans="1:36" s="57" customFormat="1" ht="13.5" customHeight="1">
      <c r="A358" s="317">
        <f>G358</f>
        <v>6</v>
      </c>
      <c r="B358" s="199">
        <f t="shared" si="11"/>
        <v>26</v>
      </c>
      <c r="C358" s="194" t="s">
        <v>217</v>
      </c>
      <c r="D358" s="176">
        <v>26</v>
      </c>
      <c r="E358" s="195" t="s">
        <v>24</v>
      </c>
      <c r="F358" s="195" t="s">
        <v>91</v>
      </c>
      <c r="G358" s="156">
        <v>6</v>
      </c>
      <c r="H358" s="156">
        <v>29</v>
      </c>
      <c r="I358" s="137">
        <v>2.82</v>
      </c>
      <c r="J358" s="138" t="s">
        <v>258</v>
      </c>
      <c r="K358" s="139">
        <v>36</v>
      </c>
      <c r="L358" s="292">
        <v>259</v>
      </c>
      <c r="M358" s="196">
        <v>1</v>
      </c>
      <c r="N358" s="138" t="s">
        <v>37</v>
      </c>
      <c r="O358" s="303">
        <f>(L358*P358)/100</f>
        <v>64.75</v>
      </c>
      <c r="P358" s="140">
        <v>25</v>
      </c>
      <c r="Q358" s="197">
        <v>1</v>
      </c>
      <c r="R358" s="176"/>
      <c r="S358" s="243" t="s">
        <v>134</v>
      </c>
      <c r="T358" s="81">
        <v>2</v>
      </c>
      <c r="U358" s="278">
        <f>IF(D357=0,D358,D357)</f>
        <v>26</v>
      </c>
      <c r="V358" s="57">
        <f>IF(I357=0,I358,I357)</f>
        <v>2.82</v>
      </c>
      <c r="W358" s="279">
        <f>IF(S357="取りやめ",0,V358)</f>
        <v>2.82</v>
      </c>
      <c r="X358" s="282">
        <v>4</v>
      </c>
      <c r="Y358" s="279" t="str">
        <f t="shared" si="12"/>
        <v>4629</v>
      </c>
      <c r="Z358" s="282">
        <v>259.44</v>
      </c>
      <c r="AA358" s="282"/>
      <c r="AB358" s="56"/>
      <c r="AC358" s="56"/>
      <c r="AD358" s="56"/>
      <c r="AE358" s="56"/>
      <c r="AF358" s="56"/>
      <c r="AG358" s="56"/>
      <c r="AH358" s="57">
        <v>26</v>
      </c>
      <c r="AI358" s="57">
        <v>2.82</v>
      </c>
      <c r="AJ358" s="57">
        <v>2.82</v>
      </c>
    </row>
    <row r="359" spans="1:36" s="268" customFormat="1" ht="13.5" customHeight="1">
      <c r="A359" s="317">
        <f>IF(G359=G360,G359,G360)</f>
        <v>6</v>
      </c>
      <c r="B359" s="199">
        <f t="shared" si="11"/>
        <v>26</v>
      </c>
      <c r="C359" s="259" t="s">
        <v>217</v>
      </c>
      <c r="D359" s="219">
        <v>26</v>
      </c>
      <c r="E359" s="211" t="s">
        <v>24</v>
      </c>
      <c r="F359" s="211" t="s">
        <v>91</v>
      </c>
      <c r="G359" s="212">
        <v>6</v>
      </c>
      <c r="H359" s="212">
        <v>90</v>
      </c>
      <c r="I359" s="213">
        <v>1.1200000000000001</v>
      </c>
      <c r="J359" s="214" t="s">
        <v>258</v>
      </c>
      <c r="K359" s="215">
        <v>47</v>
      </c>
      <c r="L359" s="290">
        <f>(O359/P359)*100</f>
        <v>121.00000000000001</v>
      </c>
      <c r="M359" s="216">
        <v>1</v>
      </c>
      <c r="N359" s="214" t="s">
        <v>37</v>
      </c>
      <c r="O359" s="307">
        <f>L360*P359%</f>
        <v>24.200000000000003</v>
      </c>
      <c r="P359" s="217">
        <v>20</v>
      </c>
      <c r="Q359" s="218">
        <v>1</v>
      </c>
      <c r="R359" s="219"/>
      <c r="S359" s="238" t="s">
        <v>428</v>
      </c>
      <c r="T359" s="81">
        <v>1</v>
      </c>
      <c r="U359" s="278">
        <f>IF(D359=0,D360,D359)</f>
        <v>26</v>
      </c>
      <c r="V359" s="57">
        <v>0</v>
      </c>
      <c r="W359" s="279">
        <v>0</v>
      </c>
      <c r="X359" s="282">
        <v>4</v>
      </c>
      <c r="Y359" s="279" t="str">
        <f t="shared" si="12"/>
        <v>4690</v>
      </c>
      <c r="Z359" s="282">
        <v>120.96000000000001</v>
      </c>
      <c r="AA359" s="282"/>
      <c r="AB359" s="56"/>
      <c r="AC359" s="56"/>
      <c r="AD359" s="56"/>
      <c r="AE359" s="56"/>
      <c r="AF359" s="56"/>
      <c r="AG359" s="56"/>
      <c r="AH359" s="268">
        <v>26</v>
      </c>
      <c r="AI359" s="268">
        <v>0</v>
      </c>
      <c r="AJ359" s="268">
        <v>0</v>
      </c>
    </row>
    <row r="360" spans="1:36" s="57" customFormat="1" ht="13.5" customHeight="1">
      <c r="A360" s="317">
        <f>G360</f>
        <v>6</v>
      </c>
      <c r="B360" s="199">
        <f t="shared" si="11"/>
        <v>26</v>
      </c>
      <c r="C360" s="194" t="s">
        <v>217</v>
      </c>
      <c r="D360" s="176">
        <v>26</v>
      </c>
      <c r="E360" s="195" t="s">
        <v>24</v>
      </c>
      <c r="F360" s="195" t="s">
        <v>91</v>
      </c>
      <c r="G360" s="156">
        <v>6</v>
      </c>
      <c r="H360" s="156">
        <v>90</v>
      </c>
      <c r="I360" s="137">
        <v>1.1200000000000001</v>
      </c>
      <c r="J360" s="138" t="s">
        <v>258</v>
      </c>
      <c r="K360" s="139">
        <v>47</v>
      </c>
      <c r="L360" s="292">
        <v>121</v>
      </c>
      <c r="M360" s="196">
        <v>1</v>
      </c>
      <c r="N360" s="138" t="s">
        <v>37</v>
      </c>
      <c r="O360" s="303">
        <f>(L360*P360)/100</f>
        <v>30.25</v>
      </c>
      <c r="P360" s="140">
        <v>25</v>
      </c>
      <c r="Q360" s="197">
        <v>1</v>
      </c>
      <c r="R360" s="176"/>
      <c r="S360" s="243" t="s">
        <v>428</v>
      </c>
      <c r="T360" s="81">
        <v>2</v>
      </c>
      <c r="U360" s="278">
        <f>IF(D359=0,D360,D359)</f>
        <v>26</v>
      </c>
      <c r="V360" s="57">
        <f>IF(I359=0,I360,I359)</f>
        <v>1.1200000000000001</v>
      </c>
      <c r="W360" s="279">
        <f>IF(S359="取りやめ",0,V360)</f>
        <v>1.1200000000000001</v>
      </c>
      <c r="X360" s="282">
        <v>4</v>
      </c>
      <c r="Y360" s="279" t="str">
        <f t="shared" si="12"/>
        <v>4690</v>
      </c>
      <c r="Z360" s="282">
        <v>120.96000000000001</v>
      </c>
      <c r="AA360" s="282"/>
      <c r="AB360" s="56"/>
      <c r="AC360" s="56"/>
      <c r="AD360" s="56"/>
      <c r="AE360" s="56"/>
      <c r="AF360" s="56"/>
      <c r="AG360" s="56"/>
      <c r="AH360" s="57">
        <v>26</v>
      </c>
      <c r="AI360" s="57">
        <v>1.1200000000000001</v>
      </c>
      <c r="AJ360" s="57">
        <v>1.1200000000000001</v>
      </c>
    </row>
    <row r="361" spans="1:36" s="269" customFormat="1" ht="13.5" customHeight="1">
      <c r="A361" s="317">
        <f>IF(G361=G362,G361,G362)</f>
        <v>6</v>
      </c>
      <c r="B361" s="199">
        <f t="shared" si="11"/>
        <v>26</v>
      </c>
      <c r="C361" s="259" t="s">
        <v>217</v>
      </c>
      <c r="D361" s="219">
        <v>26</v>
      </c>
      <c r="E361" s="211" t="s">
        <v>24</v>
      </c>
      <c r="F361" s="211" t="s">
        <v>91</v>
      </c>
      <c r="G361" s="212">
        <v>6</v>
      </c>
      <c r="H361" s="212">
        <v>93</v>
      </c>
      <c r="I361" s="213">
        <v>0.36</v>
      </c>
      <c r="J361" s="214" t="s">
        <v>258</v>
      </c>
      <c r="K361" s="215">
        <v>77</v>
      </c>
      <c r="L361" s="290">
        <f>(O361/P361)*100</f>
        <v>35</v>
      </c>
      <c r="M361" s="216">
        <v>1</v>
      </c>
      <c r="N361" s="214" t="s">
        <v>37</v>
      </c>
      <c r="O361" s="307">
        <f>L362*P361%</f>
        <v>7.7</v>
      </c>
      <c r="P361" s="217">
        <v>22</v>
      </c>
      <c r="Q361" s="218">
        <v>1</v>
      </c>
      <c r="R361" s="219"/>
      <c r="S361" s="238" t="s">
        <v>428</v>
      </c>
      <c r="T361" s="81">
        <v>1</v>
      </c>
      <c r="U361" s="278">
        <f>IF(D361=0,D362,D361)</f>
        <v>26</v>
      </c>
      <c r="V361" s="57">
        <v>0</v>
      </c>
      <c r="W361" s="279">
        <v>0</v>
      </c>
      <c r="X361" s="282">
        <v>4</v>
      </c>
      <c r="Y361" s="279" t="str">
        <f t="shared" si="12"/>
        <v>4693</v>
      </c>
      <c r="Z361" s="282">
        <v>34.56</v>
      </c>
      <c r="AA361" s="282"/>
      <c r="AB361" s="56"/>
      <c r="AC361" s="56"/>
      <c r="AD361" s="56"/>
      <c r="AE361" s="56"/>
      <c r="AF361" s="56"/>
      <c r="AG361" s="56"/>
      <c r="AH361" s="269">
        <v>26</v>
      </c>
      <c r="AI361" s="269">
        <v>0</v>
      </c>
      <c r="AJ361" s="269">
        <v>0</v>
      </c>
    </row>
    <row r="362" spans="1:36" s="56" customFormat="1" ht="13.5" customHeight="1">
      <c r="A362" s="317">
        <f>G362</f>
        <v>6</v>
      </c>
      <c r="B362" s="199">
        <f t="shared" si="11"/>
        <v>26</v>
      </c>
      <c r="C362" s="194" t="s">
        <v>217</v>
      </c>
      <c r="D362" s="176">
        <v>26</v>
      </c>
      <c r="E362" s="195" t="s">
        <v>24</v>
      </c>
      <c r="F362" s="195" t="s">
        <v>91</v>
      </c>
      <c r="G362" s="156">
        <v>6</v>
      </c>
      <c r="H362" s="156">
        <v>93</v>
      </c>
      <c r="I362" s="137">
        <v>0.36</v>
      </c>
      <c r="J362" s="138" t="s">
        <v>258</v>
      </c>
      <c r="K362" s="139">
        <v>77</v>
      </c>
      <c r="L362" s="292">
        <v>35</v>
      </c>
      <c r="M362" s="196">
        <v>1</v>
      </c>
      <c r="N362" s="138" t="s">
        <v>37</v>
      </c>
      <c r="O362" s="303">
        <f>(L362*P362)/100</f>
        <v>8.75</v>
      </c>
      <c r="P362" s="140">
        <v>25</v>
      </c>
      <c r="Q362" s="197">
        <v>1</v>
      </c>
      <c r="R362" s="176"/>
      <c r="S362" s="243" t="s">
        <v>428</v>
      </c>
      <c r="T362" s="81">
        <v>2</v>
      </c>
      <c r="U362" s="278">
        <f>IF(D361=0,D362,D361)</f>
        <v>26</v>
      </c>
      <c r="V362" s="57">
        <f>IF(I361=0,I362,I361)</f>
        <v>0.36</v>
      </c>
      <c r="W362" s="279">
        <f>IF(S361="取りやめ",0,V362)</f>
        <v>0.36</v>
      </c>
      <c r="X362" s="282">
        <v>4</v>
      </c>
      <c r="Y362" s="279" t="str">
        <f t="shared" si="12"/>
        <v>4693</v>
      </c>
      <c r="Z362" s="282">
        <v>34.56</v>
      </c>
      <c r="AA362" s="282"/>
      <c r="AH362" s="56">
        <v>26</v>
      </c>
      <c r="AI362" s="56">
        <v>0.36</v>
      </c>
      <c r="AJ362" s="56">
        <v>0.36</v>
      </c>
    </row>
    <row r="363" spans="1:36" s="182" customFormat="1" ht="13.5" customHeight="1">
      <c r="A363" s="317">
        <f>IF(G363=G364,G363,G364)</f>
        <v>6</v>
      </c>
      <c r="B363" s="199">
        <f t="shared" si="11"/>
        <v>26</v>
      </c>
      <c r="C363" s="259" t="s">
        <v>217</v>
      </c>
      <c r="D363" s="219">
        <v>26</v>
      </c>
      <c r="E363" s="211" t="s">
        <v>24</v>
      </c>
      <c r="F363" s="211" t="s">
        <v>91</v>
      </c>
      <c r="G363" s="212">
        <v>6</v>
      </c>
      <c r="H363" s="212">
        <v>94</v>
      </c>
      <c r="I363" s="213">
        <v>0.24</v>
      </c>
      <c r="J363" s="214" t="s">
        <v>278</v>
      </c>
      <c r="K363" s="215">
        <v>60</v>
      </c>
      <c r="L363" s="290">
        <f>(O363/P363)*100</f>
        <v>72</v>
      </c>
      <c r="M363" s="216">
        <v>1</v>
      </c>
      <c r="N363" s="214" t="s">
        <v>37</v>
      </c>
      <c r="O363" s="307">
        <f>L364*P363%</f>
        <v>15.12</v>
      </c>
      <c r="P363" s="217">
        <v>21</v>
      </c>
      <c r="Q363" s="218">
        <v>1</v>
      </c>
      <c r="R363" s="219"/>
      <c r="S363" s="238" t="s">
        <v>428</v>
      </c>
      <c r="T363" s="81">
        <v>1</v>
      </c>
      <c r="U363" s="278">
        <f>IF(D363=0,D364,D363)</f>
        <v>26</v>
      </c>
      <c r="V363" s="57">
        <v>0</v>
      </c>
      <c r="W363" s="279">
        <v>0</v>
      </c>
      <c r="X363" s="282">
        <v>4</v>
      </c>
      <c r="Y363" s="279" t="str">
        <f t="shared" si="12"/>
        <v>4694</v>
      </c>
      <c r="Z363" s="282">
        <v>71.52</v>
      </c>
      <c r="AA363" s="282"/>
      <c r="AB363" s="56"/>
      <c r="AC363" s="56"/>
      <c r="AD363" s="56"/>
      <c r="AE363" s="56"/>
      <c r="AF363" s="56"/>
      <c r="AG363" s="56"/>
      <c r="AH363" s="182">
        <v>26</v>
      </c>
      <c r="AI363" s="182">
        <v>0</v>
      </c>
      <c r="AJ363" s="182">
        <v>0</v>
      </c>
    </row>
    <row r="364" spans="1:36" s="56" customFormat="1" ht="13.5" customHeight="1">
      <c r="A364" s="317">
        <f>G364</f>
        <v>6</v>
      </c>
      <c r="B364" s="199">
        <f t="shared" si="11"/>
        <v>26</v>
      </c>
      <c r="C364" s="194" t="s">
        <v>217</v>
      </c>
      <c r="D364" s="176">
        <v>26</v>
      </c>
      <c r="E364" s="195" t="s">
        <v>24</v>
      </c>
      <c r="F364" s="195" t="s">
        <v>91</v>
      </c>
      <c r="G364" s="156">
        <v>6</v>
      </c>
      <c r="H364" s="156">
        <v>94</v>
      </c>
      <c r="I364" s="137">
        <v>0.24</v>
      </c>
      <c r="J364" s="138" t="s">
        <v>100</v>
      </c>
      <c r="K364" s="139">
        <v>60</v>
      </c>
      <c r="L364" s="292">
        <v>72</v>
      </c>
      <c r="M364" s="196">
        <v>1</v>
      </c>
      <c r="N364" s="138" t="s">
        <v>37</v>
      </c>
      <c r="O364" s="303">
        <f>(L364*P364)/100</f>
        <v>18</v>
      </c>
      <c r="P364" s="140">
        <v>25</v>
      </c>
      <c r="Q364" s="197">
        <v>1</v>
      </c>
      <c r="R364" s="176"/>
      <c r="S364" s="243" t="s">
        <v>428</v>
      </c>
      <c r="T364" s="81">
        <v>2</v>
      </c>
      <c r="U364" s="278">
        <f>IF(D363=0,D364,D363)</f>
        <v>26</v>
      </c>
      <c r="V364" s="57">
        <f>IF(I363=0,I364,I363)</f>
        <v>0.24</v>
      </c>
      <c r="W364" s="279">
        <f>IF(S363="取りやめ",0,V364)</f>
        <v>0.24</v>
      </c>
      <c r="X364" s="282">
        <v>4</v>
      </c>
      <c r="Y364" s="279" t="str">
        <f t="shared" si="12"/>
        <v>4694</v>
      </c>
      <c r="Z364" s="282">
        <v>71.52</v>
      </c>
      <c r="AA364" s="282"/>
      <c r="AH364" s="56">
        <v>26</v>
      </c>
      <c r="AI364" s="56">
        <v>0.24</v>
      </c>
      <c r="AJ364" s="56">
        <v>0.24</v>
      </c>
    </row>
    <row r="365" spans="1:36" s="269" customFormat="1" ht="13.5" customHeight="1">
      <c r="A365" s="317">
        <f>IF(G365=G366,G365,G366)</f>
        <v>6</v>
      </c>
      <c r="B365" s="199">
        <f t="shared" si="11"/>
        <v>26</v>
      </c>
      <c r="C365" s="259" t="s">
        <v>217</v>
      </c>
      <c r="D365" s="219">
        <v>26</v>
      </c>
      <c r="E365" s="211" t="s">
        <v>24</v>
      </c>
      <c r="F365" s="211" t="s">
        <v>91</v>
      </c>
      <c r="G365" s="212">
        <v>6</v>
      </c>
      <c r="H365" s="212">
        <v>95</v>
      </c>
      <c r="I365" s="213">
        <v>0.4</v>
      </c>
      <c r="J365" s="214" t="s">
        <v>278</v>
      </c>
      <c r="K365" s="215">
        <v>55</v>
      </c>
      <c r="L365" s="290">
        <f>(O365/P365)*100</f>
        <v>100</v>
      </c>
      <c r="M365" s="216">
        <v>1</v>
      </c>
      <c r="N365" s="214" t="s">
        <v>37</v>
      </c>
      <c r="O365" s="307">
        <f>L366*P365%</f>
        <v>26</v>
      </c>
      <c r="P365" s="217">
        <v>26</v>
      </c>
      <c r="Q365" s="218">
        <v>1</v>
      </c>
      <c r="R365" s="219"/>
      <c r="S365" s="238" t="s">
        <v>428</v>
      </c>
      <c r="T365" s="81">
        <v>1</v>
      </c>
      <c r="U365" s="278">
        <f>IF(D365=0,D366,D365)</f>
        <v>26</v>
      </c>
      <c r="V365" s="57">
        <v>0</v>
      </c>
      <c r="W365" s="279">
        <v>0</v>
      </c>
      <c r="X365" s="282">
        <v>4</v>
      </c>
      <c r="Y365" s="279" t="str">
        <f t="shared" si="12"/>
        <v>4695</v>
      </c>
      <c r="Z365" s="282">
        <v>99.600000000000009</v>
      </c>
      <c r="AA365" s="282"/>
      <c r="AB365" s="56"/>
      <c r="AC365" s="56"/>
      <c r="AD365" s="56"/>
      <c r="AE365" s="56"/>
      <c r="AF365" s="56"/>
      <c r="AG365" s="56"/>
      <c r="AH365" s="269">
        <v>26</v>
      </c>
      <c r="AI365" s="269">
        <v>0</v>
      </c>
      <c r="AJ365" s="269">
        <v>0</v>
      </c>
    </row>
    <row r="366" spans="1:36" s="56" customFormat="1" ht="13.5" customHeight="1">
      <c r="A366" s="317">
        <f>G366</f>
        <v>6</v>
      </c>
      <c r="B366" s="199">
        <f t="shared" si="11"/>
        <v>26</v>
      </c>
      <c r="C366" s="194" t="s">
        <v>217</v>
      </c>
      <c r="D366" s="176">
        <v>26</v>
      </c>
      <c r="E366" s="195" t="s">
        <v>24</v>
      </c>
      <c r="F366" s="195" t="s">
        <v>91</v>
      </c>
      <c r="G366" s="156">
        <v>6</v>
      </c>
      <c r="H366" s="156">
        <v>95</v>
      </c>
      <c r="I366" s="137">
        <v>0.4</v>
      </c>
      <c r="J366" s="138" t="s">
        <v>100</v>
      </c>
      <c r="K366" s="139">
        <v>55</v>
      </c>
      <c r="L366" s="292">
        <v>100</v>
      </c>
      <c r="M366" s="196">
        <v>1</v>
      </c>
      <c r="N366" s="138" t="s">
        <v>37</v>
      </c>
      <c r="O366" s="303">
        <f>(L366*P366)/100</f>
        <v>25</v>
      </c>
      <c r="P366" s="140">
        <v>25</v>
      </c>
      <c r="Q366" s="197">
        <v>1</v>
      </c>
      <c r="R366" s="176"/>
      <c r="S366" s="243" t="s">
        <v>428</v>
      </c>
      <c r="T366" s="81">
        <v>2</v>
      </c>
      <c r="U366" s="278">
        <f>IF(D365=0,D366,D365)</f>
        <v>26</v>
      </c>
      <c r="V366" s="57">
        <f>IF(I365=0,I366,I365)</f>
        <v>0.4</v>
      </c>
      <c r="W366" s="279">
        <f>IF(S365="取りやめ",0,V366)</f>
        <v>0.4</v>
      </c>
      <c r="X366" s="282">
        <v>4</v>
      </c>
      <c r="Y366" s="279" t="str">
        <f t="shared" si="12"/>
        <v>4695</v>
      </c>
      <c r="Z366" s="282">
        <v>99.600000000000009</v>
      </c>
      <c r="AA366" s="282"/>
      <c r="AH366" s="56">
        <v>26</v>
      </c>
      <c r="AI366" s="56">
        <v>0.4</v>
      </c>
      <c r="AJ366" s="56">
        <v>0.4</v>
      </c>
    </row>
    <row r="367" spans="1:36" s="269" customFormat="1" ht="13.5" customHeight="1">
      <c r="A367" s="317">
        <f>IF(G367=G368,G367,G368)</f>
        <v>6</v>
      </c>
      <c r="B367" s="199">
        <f t="shared" si="11"/>
        <v>26</v>
      </c>
      <c r="C367" s="259" t="s">
        <v>217</v>
      </c>
      <c r="D367" s="219">
        <v>26</v>
      </c>
      <c r="E367" s="211" t="s">
        <v>24</v>
      </c>
      <c r="F367" s="211" t="s">
        <v>91</v>
      </c>
      <c r="G367" s="212">
        <v>6</v>
      </c>
      <c r="H367" s="212">
        <v>97</v>
      </c>
      <c r="I367" s="213">
        <v>0.88</v>
      </c>
      <c r="J367" s="214" t="s">
        <v>412</v>
      </c>
      <c r="K367" s="215">
        <v>44</v>
      </c>
      <c r="L367" s="290">
        <f>(O367/P367)*100</f>
        <v>253.00000000000003</v>
      </c>
      <c r="M367" s="216">
        <v>1</v>
      </c>
      <c r="N367" s="214" t="s">
        <v>37</v>
      </c>
      <c r="O367" s="307">
        <f>L368*P367%</f>
        <v>68.31</v>
      </c>
      <c r="P367" s="217">
        <v>27</v>
      </c>
      <c r="Q367" s="218">
        <v>1</v>
      </c>
      <c r="R367" s="219"/>
      <c r="S367" s="238" t="s">
        <v>428</v>
      </c>
      <c r="T367" s="81">
        <v>1</v>
      </c>
      <c r="U367" s="278">
        <f>IF(D367=0,D368,D367)</f>
        <v>26</v>
      </c>
      <c r="V367" s="57">
        <v>0</v>
      </c>
      <c r="W367" s="279">
        <v>0</v>
      </c>
      <c r="X367" s="282">
        <v>4</v>
      </c>
      <c r="Y367" s="279" t="str">
        <f t="shared" si="12"/>
        <v>4697</v>
      </c>
      <c r="Z367" s="282">
        <v>253.44</v>
      </c>
      <c r="AA367" s="282"/>
      <c r="AB367" s="56"/>
      <c r="AC367" s="56"/>
      <c r="AD367" s="56"/>
      <c r="AE367" s="56"/>
      <c r="AF367" s="56"/>
      <c r="AG367" s="56"/>
      <c r="AH367" s="269">
        <v>26</v>
      </c>
      <c r="AI367" s="269">
        <v>0</v>
      </c>
      <c r="AJ367" s="269">
        <v>0</v>
      </c>
    </row>
    <row r="368" spans="1:36" s="56" customFormat="1" ht="13.5" customHeight="1">
      <c r="A368" s="317">
        <f>G368</f>
        <v>6</v>
      </c>
      <c r="B368" s="199">
        <f t="shared" si="11"/>
        <v>26</v>
      </c>
      <c r="C368" s="194" t="s">
        <v>217</v>
      </c>
      <c r="D368" s="176">
        <v>26</v>
      </c>
      <c r="E368" s="195" t="s">
        <v>24</v>
      </c>
      <c r="F368" s="195" t="s">
        <v>91</v>
      </c>
      <c r="G368" s="156">
        <v>6</v>
      </c>
      <c r="H368" s="156">
        <v>97</v>
      </c>
      <c r="I368" s="137">
        <v>0.88</v>
      </c>
      <c r="J368" s="138" t="s">
        <v>260</v>
      </c>
      <c r="K368" s="139">
        <v>44</v>
      </c>
      <c r="L368" s="292">
        <v>253</v>
      </c>
      <c r="M368" s="196">
        <v>1</v>
      </c>
      <c r="N368" s="138" t="s">
        <v>37</v>
      </c>
      <c r="O368" s="303">
        <f>(L368*P368)/100</f>
        <v>63.25</v>
      </c>
      <c r="P368" s="140">
        <v>25</v>
      </c>
      <c r="Q368" s="197">
        <v>1</v>
      </c>
      <c r="R368" s="125"/>
      <c r="S368" s="243" t="s">
        <v>428</v>
      </c>
      <c r="T368" s="81">
        <v>2</v>
      </c>
      <c r="U368" s="278">
        <f>IF(D367=0,D368,D367)</f>
        <v>26</v>
      </c>
      <c r="V368" s="57">
        <f>IF(I367=0,I368,I367)</f>
        <v>0.88</v>
      </c>
      <c r="W368" s="279">
        <f>IF(S367="取りやめ",0,V368)</f>
        <v>0.88</v>
      </c>
      <c r="X368" s="282">
        <v>4</v>
      </c>
      <c r="Y368" s="279" t="str">
        <f t="shared" si="12"/>
        <v>4697</v>
      </c>
      <c r="Z368" s="282">
        <v>253.44</v>
      </c>
      <c r="AA368" s="282"/>
      <c r="AH368" s="56">
        <v>26</v>
      </c>
      <c r="AI368" s="56">
        <v>0.88</v>
      </c>
      <c r="AJ368" s="56">
        <v>0.88</v>
      </c>
    </row>
    <row r="369" spans="1:36" s="268" customFormat="1" ht="13.5" customHeight="1">
      <c r="A369" s="317">
        <f>IF(G369=G370,G369,G370)</f>
        <v>6</v>
      </c>
      <c r="B369" s="199">
        <f t="shared" si="11"/>
        <v>26</v>
      </c>
      <c r="C369" s="259" t="s">
        <v>217</v>
      </c>
      <c r="D369" s="219">
        <v>26</v>
      </c>
      <c r="E369" s="211" t="s">
        <v>24</v>
      </c>
      <c r="F369" s="211" t="s">
        <v>91</v>
      </c>
      <c r="G369" s="212">
        <v>6</v>
      </c>
      <c r="H369" s="212">
        <v>99</v>
      </c>
      <c r="I369" s="213">
        <v>8.8800000000000008</v>
      </c>
      <c r="J369" s="214" t="s">
        <v>403</v>
      </c>
      <c r="K369" s="215">
        <v>43</v>
      </c>
      <c r="L369" s="290">
        <f>(O369/P369)*100</f>
        <v>2415</v>
      </c>
      <c r="M369" s="216">
        <v>1</v>
      </c>
      <c r="N369" s="214" t="s">
        <v>259</v>
      </c>
      <c r="O369" s="307">
        <f>L370*P369%</f>
        <v>483</v>
      </c>
      <c r="P369" s="217">
        <v>20</v>
      </c>
      <c r="Q369" s="218">
        <v>1</v>
      </c>
      <c r="R369" s="219"/>
      <c r="S369" s="238" t="s">
        <v>428</v>
      </c>
      <c r="T369" s="81">
        <v>1</v>
      </c>
      <c r="U369" s="278">
        <f>IF(D369=0,D370,D369)</f>
        <v>26</v>
      </c>
      <c r="V369" s="57">
        <v>0</v>
      </c>
      <c r="W369" s="279">
        <v>0</v>
      </c>
      <c r="X369" s="282">
        <v>4</v>
      </c>
      <c r="Y369" s="279" t="str">
        <f t="shared" si="12"/>
        <v>4699</v>
      </c>
      <c r="Z369" s="282">
        <v>2415.36</v>
      </c>
      <c r="AA369" s="282"/>
      <c r="AB369" s="56"/>
      <c r="AC369" s="56"/>
      <c r="AD369" s="56"/>
      <c r="AE369" s="56"/>
      <c r="AF369" s="56"/>
      <c r="AG369" s="56"/>
      <c r="AH369" s="268">
        <v>26</v>
      </c>
      <c r="AI369" s="268">
        <v>0</v>
      </c>
      <c r="AJ369" s="268">
        <v>0</v>
      </c>
    </row>
    <row r="370" spans="1:36" s="57" customFormat="1" ht="13.5" customHeight="1">
      <c r="A370" s="317">
        <f>G370</f>
        <v>6</v>
      </c>
      <c r="B370" s="199">
        <f t="shared" si="11"/>
        <v>26</v>
      </c>
      <c r="C370" s="194" t="s">
        <v>217</v>
      </c>
      <c r="D370" s="176">
        <v>26</v>
      </c>
      <c r="E370" s="195" t="s">
        <v>24</v>
      </c>
      <c r="F370" s="195" t="s">
        <v>91</v>
      </c>
      <c r="G370" s="156">
        <v>6</v>
      </c>
      <c r="H370" s="156">
        <v>99</v>
      </c>
      <c r="I370" s="137">
        <v>8.8800000000000008</v>
      </c>
      <c r="J370" s="138" t="s">
        <v>40</v>
      </c>
      <c r="K370" s="139">
        <v>43</v>
      </c>
      <c r="L370" s="292">
        <v>2415</v>
      </c>
      <c r="M370" s="196">
        <v>1</v>
      </c>
      <c r="N370" s="138" t="s">
        <v>259</v>
      </c>
      <c r="O370" s="303">
        <f>(L370*P370)/100</f>
        <v>603.75</v>
      </c>
      <c r="P370" s="140">
        <v>25</v>
      </c>
      <c r="Q370" s="197">
        <v>1</v>
      </c>
      <c r="R370" s="125"/>
      <c r="S370" s="243" t="s">
        <v>428</v>
      </c>
      <c r="T370" s="81">
        <v>2</v>
      </c>
      <c r="U370" s="278">
        <f>IF(D369=0,D370,D369)</f>
        <v>26</v>
      </c>
      <c r="V370" s="57">
        <f>IF(I369=0,I370,I369)</f>
        <v>8.8800000000000008</v>
      </c>
      <c r="W370" s="279">
        <f>IF(S369="取りやめ",0,V370)</f>
        <v>8.8800000000000008</v>
      </c>
      <c r="X370" s="282">
        <v>4</v>
      </c>
      <c r="Y370" s="279" t="str">
        <f t="shared" si="12"/>
        <v>4699</v>
      </c>
      <c r="Z370" s="282">
        <v>2415.36</v>
      </c>
      <c r="AA370" s="282"/>
      <c r="AB370" s="56"/>
      <c r="AC370" s="56"/>
      <c r="AD370" s="56"/>
      <c r="AE370" s="56"/>
      <c r="AF370" s="56"/>
      <c r="AG370" s="56"/>
      <c r="AH370" s="57">
        <v>26</v>
      </c>
      <c r="AI370" s="57">
        <v>8.8800000000000008</v>
      </c>
      <c r="AJ370" s="57">
        <v>8.8800000000000008</v>
      </c>
    </row>
    <row r="371" spans="1:36" s="269" customFormat="1" ht="13.5" customHeight="1">
      <c r="A371" s="317">
        <f>IF(G371=G372,G371,G372)</f>
        <v>6</v>
      </c>
      <c r="B371" s="199">
        <f t="shared" si="11"/>
        <v>26</v>
      </c>
      <c r="C371" s="259" t="s">
        <v>217</v>
      </c>
      <c r="D371" s="219">
        <v>26</v>
      </c>
      <c r="E371" s="211" t="s">
        <v>24</v>
      </c>
      <c r="F371" s="211" t="s">
        <v>91</v>
      </c>
      <c r="G371" s="212">
        <v>6</v>
      </c>
      <c r="H371" s="212">
        <v>111</v>
      </c>
      <c r="I371" s="213">
        <v>0.08</v>
      </c>
      <c r="J371" s="214" t="s">
        <v>278</v>
      </c>
      <c r="K371" s="215">
        <v>64</v>
      </c>
      <c r="L371" s="290">
        <f>(O371/P371)*100</f>
        <v>31</v>
      </c>
      <c r="M371" s="216">
        <v>1</v>
      </c>
      <c r="N371" s="214" t="s">
        <v>37</v>
      </c>
      <c r="O371" s="307">
        <f>L372*P371%</f>
        <v>7.75</v>
      </c>
      <c r="P371" s="217">
        <v>25</v>
      </c>
      <c r="Q371" s="218">
        <v>1</v>
      </c>
      <c r="R371" s="219"/>
      <c r="S371" s="238" t="s">
        <v>428</v>
      </c>
      <c r="T371" s="81">
        <v>1</v>
      </c>
      <c r="U371" s="278">
        <f>IF(D371=0,D372,D371)</f>
        <v>26</v>
      </c>
      <c r="V371" s="57">
        <v>0</v>
      </c>
      <c r="W371" s="279">
        <v>0</v>
      </c>
      <c r="X371" s="282">
        <v>4</v>
      </c>
      <c r="Y371" s="279" t="str">
        <f t="shared" si="12"/>
        <v>46111</v>
      </c>
      <c r="Z371" s="282">
        <v>30.88</v>
      </c>
      <c r="AA371" s="282"/>
      <c r="AB371" s="56"/>
      <c r="AC371" s="56"/>
      <c r="AD371" s="56"/>
      <c r="AE371" s="56"/>
      <c r="AF371" s="56"/>
      <c r="AG371" s="56"/>
      <c r="AH371" s="269">
        <v>26</v>
      </c>
      <c r="AI371" s="269">
        <v>0</v>
      </c>
      <c r="AJ371" s="269">
        <v>0</v>
      </c>
    </row>
    <row r="372" spans="1:36" s="56" customFormat="1" ht="13.5" customHeight="1">
      <c r="A372" s="317">
        <f>G372</f>
        <v>6</v>
      </c>
      <c r="B372" s="199">
        <f t="shared" si="11"/>
        <v>26</v>
      </c>
      <c r="C372" s="194" t="s">
        <v>217</v>
      </c>
      <c r="D372" s="176">
        <v>26</v>
      </c>
      <c r="E372" s="195" t="s">
        <v>24</v>
      </c>
      <c r="F372" s="195" t="s">
        <v>91</v>
      </c>
      <c r="G372" s="156">
        <v>6</v>
      </c>
      <c r="H372" s="156">
        <v>111</v>
      </c>
      <c r="I372" s="137">
        <v>0.08</v>
      </c>
      <c r="J372" s="138" t="s">
        <v>100</v>
      </c>
      <c r="K372" s="139">
        <v>64</v>
      </c>
      <c r="L372" s="292">
        <v>31</v>
      </c>
      <c r="M372" s="196">
        <v>1</v>
      </c>
      <c r="N372" s="138" t="s">
        <v>37</v>
      </c>
      <c r="O372" s="303">
        <f>(L372*P372)/100</f>
        <v>7.75</v>
      </c>
      <c r="P372" s="140">
        <v>25</v>
      </c>
      <c r="Q372" s="197">
        <v>1</v>
      </c>
      <c r="R372" s="125"/>
      <c r="S372" s="243" t="s">
        <v>428</v>
      </c>
      <c r="T372" s="81">
        <v>2</v>
      </c>
      <c r="U372" s="278">
        <f>IF(D371=0,D372,D371)</f>
        <v>26</v>
      </c>
      <c r="V372" s="57">
        <f>IF(I371=0,I372,I371)</f>
        <v>0.08</v>
      </c>
      <c r="W372" s="279">
        <f>IF(S371="取りやめ",0,V372)</f>
        <v>0.08</v>
      </c>
      <c r="X372" s="282">
        <v>4</v>
      </c>
      <c r="Y372" s="279" t="str">
        <f t="shared" si="12"/>
        <v>46111</v>
      </c>
      <c r="Z372" s="282">
        <v>30.88</v>
      </c>
      <c r="AA372" s="282"/>
      <c r="AH372" s="56">
        <v>26</v>
      </c>
      <c r="AI372" s="56">
        <v>0.08</v>
      </c>
      <c r="AJ372" s="56">
        <v>0.08</v>
      </c>
    </row>
    <row r="373" spans="1:36" s="268" customFormat="1" ht="13.5" customHeight="1">
      <c r="A373" s="317">
        <f>IF(G373=G374,G373,G374)</f>
        <v>6</v>
      </c>
      <c r="B373" s="199">
        <f t="shared" si="11"/>
        <v>26</v>
      </c>
      <c r="C373" s="259" t="s">
        <v>217</v>
      </c>
      <c r="D373" s="219">
        <v>26</v>
      </c>
      <c r="E373" s="211" t="s">
        <v>24</v>
      </c>
      <c r="F373" s="211" t="s">
        <v>91</v>
      </c>
      <c r="G373" s="212">
        <v>6</v>
      </c>
      <c r="H373" s="212">
        <v>114</v>
      </c>
      <c r="I373" s="213">
        <v>0.28000000000000003</v>
      </c>
      <c r="J373" s="214" t="s">
        <v>278</v>
      </c>
      <c r="K373" s="215">
        <v>64</v>
      </c>
      <c r="L373" s="290">
        <f>(O373/P373)*100</f>
        <v>108</v>
      </c>
      <c r="M373" s="216">
        <v>1</v>
      </c>
      <c r="N373" s="214" t="s">
        <v>37</v>
      </c>
      <c r="O373" s="307">
        <f>L374*P373%</f>
        <v>27</v>
      </c>
      <c r="P373" s="217">
        <v>25</v>
      </c>
      <c r="Q373" s="218">
        <v>1</v>
      </c>
      <c r="R373" s="219"/>
      <c r="S373" s="238" t="s">
        <v>428</v>
      </c>
      <c r="T373" s="81">
        <v>1</v>
      </c>
      <c r="U373" s="278">
        <f>IF(D373=0,D374,D373)</f>
        <v>26</v>
      </c>
      <c r="V373" s="57">
        <v>0</v>
      </c>
      <c r="W373" s="279">
        <v>0</v>
      </c>
      <c r="X373" s="282">
        <v>4</v>
      </c>
      <c r="Y373" s="279" t="str">
        <f t="shared" si="12"/>
        <v>46114</v>
      </c>
      <c r="Z373" s="282">
        <v>108.08000000000001</v>
      </c>
      <c r="AA373" s="282"/>
      <c r="AB373" s="56"/>
      <c r="AC373" s="56"/>
      <c r="AD373" s="56"/>
      <c r="AE373" s="56"/>
      <c r="AF373" s="56"/>
      <c r="AG373" s="56"/>
      <c r="AH373" s="268">
        <v>26</v>
      </c>
      <c r="AI373" s="268">
        <v>0</v>
      </c>
      <c r="AJ373" s="268">
        <v>0</v>
      </c>
    </row>
    <row r="374" spans="1:36" s="56" customFormat="1" ht="13.5" customHeight="1">
      <c r="A374" s="317">
        <f>G374</f>
        <v>6</v>
      </c>
      <c r="B374" s="199">
        <f t="shared" si="11"/>
        <v>26</v>
      </c>
      <c r="C374" s="194" t="s">
        <v>217</v>
      </c>
      <c r="D374" s="176">
        <v>26</v>
      </c>
      <c r="E374" s="195" t="s">
        <v>24</v>
      </c>
      <c r="F374" s="195" t="s">
        <v>91</v>
      </c>
      <c r="G374" s="156">
        <v>6</v>
      </c>
      <c r="H374" s="156">
        <v>114</v>
      </c>
      <c r="I374" s="137">
        <v>0.28000000000000003</v>
      </c>
      <c r="J374" s="138" t="s">
        <v>100</v>
      </c>
      <c r="K374" s="139">
        <v>64</v>
      </c>
      <c r="L374" s="292">
        <v>108</v>
      </c>
      <c r="M374" s="196">
        <v>1</v>
      </c>
      <c r="N374" s="138" t="s">
        <v>37</v>
      </c>
      <c r="O374" s="303">
        <f>(L374*P374)/100</f>
        <v>27</v>
      </c>
      <c r="P374" s="140">
        <v>25</v>
      </c>
      <c r="Q374" s="197">
        <v>1</v>
      </c>
      <c r="R374" s="176"/>
      <c r="S374" s="243" t="s">
        <v>428</v>
      </c>
      <c r="T374" s="81">
        <v>2</v>
      </c>
      <c r="U374" s="278">
        <f>IF(D373=0,D374,D373)</f>
        <v>26</v>
      </c>
      <c r="V374" s="57">
        <f>IF(I373=0,I374,I373)</f>
        <v>0.28000000000000003</v>
      </c>
      <c r="W374" s="279">
        <f>IF(S373="取りやめ",0,V374)</f>
        <v>0.28000000000000003</v>
      </c>
      <c r="X374" s="282">
        <v>4</v>
      </c>
      <c r="Y374" s="279" t="str">
        <f t="shared" si="12"/>
        <v>46114</v>
      </c>
      <c r="Z374" s="282">
        <v>108.08000000000001</v>
      </c>
      <c r="AA374" s="282"/>
      <c r="AH374" s="56">
        <v>26</v>
      </c>
      <c r="AI374" s="56">
        <v>0.28000000000000003</v>
      </c>
      <c r="AJ374" s="56">
        <v>0.28000000000000003</v>
      </c>
    </row>
    <row r="375" spans="1:36" s="268" customFormat="1" ht="13.5" customHeight="1">
      <c r="A375" s="317">
        <f>IF(G375=G376,G375,G376)</f>
        <v>6</v>
      </c>
      <c r="B375" s="199">
        <f t="shared" si="11"/>
        <v>26</v>
      </c>
      <c r="C375" s="259" t="s">
        <v>217</v>
      </c>
      <c r="D375" s="219">
        <v>26</v>
      </c>
      <c r="E375" s="211" t="s">
        <v>24</v>
      </c>
      <c r="F375" s="211" t="s">
        <v>91</v>
      </c>
      <c r="G375" s="212">
        <v>6</v>
      </c>
      <c r="H375" s="212">
        <v>121</v>
      </c>
      <c r="I375" s="213">
        <v>0.32</v>
      </c>
      <c r="J375" s="214" t="s">
        <v>278</v>
      </c>
      <c r="K375" s="215">
        <v>48</v>
      </c>
      <c r="L375" s="290">
        <f>(O375/P375)*100</f>
        <v>105</v>
      </c>
      <c r="M375" s="216">
        <v>1</v>
      </c>
      <c r="N375" s="214" t="s">
        <v>37</v>
      </c>
      <c r="O375" s="307">
        <f>L376*P375%</f>
        <v>29.400000000000002</v>
      </c>
      <c r="P375" s="217">
        <v>28</v>
      </c>
      <c r="Q375" s="218">
        <v>1</v>
      </c>
      <c r="R375" s="219"/>
      <c r="S375" s="238" t="s">
        <v>428</v>
      </c>
      <c r="T375" s="81">
        <v>1</v>
      </c>
      <c r="U375" s="278">
        <f>IF(D375=0,D376,D375)</f>
        <v>26</v>
      </c>
      <c r="V375" s="57">
        <v>0</v>
      </c>
      <c r="W375" s="279">
        <v>0</v>
      </c>
      <c r="X375" s="282">
        <v>4</v>
      </c>
      <c r="Y375" s="279" t="str">
        <f t="shared" si="12"/>
        <v>46121</v>
      </c>
      <c r="Z375" s="282">
        <v>104.96000000000001</v>
      </c>
      <c r="AA375" s="282"/>
      <c r="AB375" s="56"/>
      <c r="AC375" s="56"/>
      <c r="AD375" s="56"/>
      <c r="AE375" s="56"/>
      <c r="AF375" s="56"/>
      <c r="AG375" s="56"/>
      <c r="AH375" s="268">
        <v>26</v>
      </c>
      <c r="AI375" s="268">
        <v>0</v>
      </c>
      <c r="AJ375" s="268">
        <v>0</v>
      </c>
    </row>
    <row r="376" spans="1:36" s="56" customFormat="1" ht="13.5" customHeight="1">
      <c r="A376" s="317">
        <f>G376</f>
        <v>6</v>
      </c>
      <c r="B376" s="199">
        <f t="shared" si="11"/>
        <v>26</v>
      </c>
      <c r="C376" s="183" t="s">
        <v>217</v>
      </c>
      <c r="D376" s="175">
        <v>26</v>
      </c>
      <c r="E376" s="184" t="s">
        <v>24</v>
      </c>
      <c r="F376" s="184" t="s">
        <v>91</v>
      </c>
      <c r="G376" s="185">
        <v>6</v>
      </c>
      <c r="H376" s="185">
        <v>121</v>
      </c>
      <c r="I376" s="186">
        <v>0.32</v>
      </c>
      <c r="J376" s="187" t="s">
        <v>100</v>
      </c>
      <c r="K376" s="188">
        <v>48</v>
      </c>
      <c r="L376" s="296">
        <v>105</v>
      </c>
      <c r="M376" s="189">
        <v>1</v>
      </c>
      <c r="N376" s="187" t="s">
        <v>37</v>
      </c>
      <c r="O376" s="302">
        <f>(L376*P376)/100</f>
        <v>26.25</v>
      </c>
      <c r="P376" s="190">
        <v>25</v>
      </c>
      <c r="Q376" s="191">
        <v>1</v>
      </c>
      <c r="R376" s="115"/>
      <c r="S376" s="243" t="s">
        <v>428</v>
      </c>
      <c r="T376" s="81">
        <v>2</v>
      </c>
      <c r="U376" s="278">
        <f>IF(D375=0,D376,D375)</f>
        <v>26</v>
      </c>
      <c r="V376" s="57">
        <f>IF(I375=0,I376,I375)</f>
        <v>0.32</v>
      </c>
      <c r="W376" s="279">
        <f>IF(S375="取りやめ",0,V376)</f>
        <v>0.32</v>
      </c>
      <c r="X376" s="282">
        <v>4</v>
      </c>
      <c r="Y376" s="279" t="str">
        <f t="shared" si="12"/>
        <v>46121</v>
      </c>
      <c r="Z376" s="282">
        <v>104.96000000000001</v>
      </c>
      <c r="AA376" s="282"/>
      <c r="AH376" s="56">
        <v>26</v>
      </c>
      <c r="AI376" s="56">
        <v>0.32</v>
      </c>
      <c r="AJ376" s="56">
        <v>0.32</v>
      </c>
    </row>
    <row r="377" spans="1:36" s="268" customFormat="1" ht="13.5" customHeight="1">
      <c r="A377" s="317">
        <f>IF(G377=G378,G377,G378)</f>
        <v>6</v>
      </c>
      <c r="B377" s="199">
        <f t="shared" si="11"/>
        <v>26</v>
      </c>
      <c r="C377" s="259" t="s">
        <v>217</v>
      </c>
      <c r="D377" s="219">
        <v>26</v>
      </c>
      <c r="E377" s="211" t="s">
        <v>24</v>
      </c>
      <c r="F377" s="211" t="s">
        <v>91</v>
      </c>
      <c r="G377" s="212">
        <v>6</v>
      </c>
      <c r="H377" s="212">
        <v>122</v>
      </c>
      <c r="I377" s="213">
        <v>0.6</v>
      </c>
      <c r="J377" s="214" t="s">
        <v>403</v>
      </c>
      <c r="K377" s="215">
        <v>39</v>
      </c>
      <c r="L377" s="290">
        <f>(O377/P377)*100</f>
        <v>148.00000000000003</v>
      </c>
      <c r="M377" s="216">
        <v>1</v>
      </c>
      <c r="N377" s="214" t="s">
        <v>37</v>
      </c>
      <c r="O377" s="307">
        <f>L378*P377%</f>
        <v>38.480000000000004</v>
      </c>
      <c r="P377" s="217">
        <v>26</v>
      </c>
      <c r="Q377" s="218">
        <v>1</v>
      </c>
      <c r="R377" s="219"/>
      <c r="S377" s="238" t="s">
        <v>428</v>
      </c>
      <c r="T377" s="81">
        <v>1</v>
      </c>
      <c r="U377" s="278">
        <f>IF(D377=0,D378,D377)</f>
        <v>26</v>
      </c>
      <c r="V377" s="57">
        <v>0</v>
      </c>
      <c r="W377" s="279">
        <v>0</v>
      </c>
      <c r="X377" s="282">
        <v>4</v>
      </c>
      <c r="Y377" s="279" t="str">
        <f t="shared" si="12"/>
        <v>46122</v>
      </c>
      <c r="Z377" s="282">
        <v>147.6</v>
      </c>
      <c r="AA377" s="282"/>
      <c r="AB377" s="56"/>
      <c r="AC377" s="56"/>
      <c r="AD377" s="56"/>
      <c r="AE377" s="56"/>
      <c r="AF377" s="56"/>
      <c r="AG377" s="56"/>
      <c r="AH377" s="268">
        <v>26</v>
      </c>
      <c r="AI377" s="268">
        <v>0</v>
      </c>
      <c r="AJ377" s="268">
        <v>0</v>
      </c>
    </row>
    <row r="378" spans="1:36" s="57" customFormat="1" ht="13.5" customHeight="1">
      <c r="A378" s="317">
        <f>G378</f>
        <v>6</v>
      </c>
      <c r="B378" s="199">
        <f t="shared" si="11"/>
        <v>26</v>
      </c>
      <c r="C378" s="194" t="s">
        <v>217</v>
      </c>
      <c r="D378" s="176">
        <v>26</v>
      </c>
      <c r="E378" s="195" t="s">
        <v>24</v>
      </c>
      <c r="F378" s="195" t="s">
        <v>91</v>
      </c>
      <c r="G378" s="156">
        <v>6</v>
      </c>
      <c r="H378" s="156">
        <v>122</v>
      </c>
      <c r="I378" s="137">
        <v>0.6</v>
      </c>
      <c r="J378" s="138" t="s">
        <v>40</v>
      </c>
      <c r="K378" s="139">
        <v>39</v>
      </c>
      <c r="L378" s="292">
        <v>148</v>
      </c>
      <c r="M378" s="196">
        <v>1</v>
      </c>
      <c r="N378" s="138" t="s">
        <v>259</v>
      </c>
      <c r="O378" s="303">
        <f>(L378*P378)/100</f>
        <v>37</v>
      </c>
      <c r="P378" s="140">
        <v>25</v>
      </c>
      <c r="Q378" s="197">
        <v>1</v>
      </c>
      <c r="R378" s="125"/>
      <c r="S378" s="243" t="s">
        <v>428</v>
      </c>
      <c r="T378" s="81">
        <v>2</v>
      </c>
      <c r="U378" s="278">
        <f>IF(D377=0,D378,D377)</f>
        <v>26</v>
      </c>
      <c r="V378" s="57">
        <f>IF(I377=0,I378,I377)</f>
        <v>0.6</v>
      </c>
      <c r="W378" s="279">
        <f>IF(S377="取りやめ",0,V378)</f>
        <v>0.6</v>
      </c>
      <c r="X378" s="282">
        <v>4</v>
      </c>
      <c r="Y378" s="279" t="str">
        <f t="shared" si="12"/>
        <v>46122</v>
      </c>
      <c r="Z378" s="282">
        <v>147.6</v>
      </c>
      <c r="AA378" s="282"/>
      <c r="AB378" s="56"/>
      <c r="AC378" s="56"/>
      <c r="AD378" s="56"/>
      <c r="AE378" s="56"/>
      <c r="AF378" s="56"/>
      <c r="AG378" s="56"/>
      <c r="AH378" s="57">
        <v>26</v>
      </c>
      <c r="AI378" s="57">
        <v>0.6</v>
      </c>
      <c r="AJ378" s="57">
        <v>0.6</v>
      </c>
    </row>
    <row r="379" spans="1:36" s="269" customFormat="1" ht="13.5" customHeight="1">
      <c r="A379" s="317">
        <f>IF(G379=G380,G379,G380)</f>
        <v>6</v>
      </c>
      <c r="B379" s="199">
        <f t="shared" si="11"/>
        <v>26</v>
      </c>
      <c r="C379" s="259" t="s">
        <v>217</v>
      </c>
      <c r="D379" s="219">
        <v>26</v>
      </c>
      <c r="E379" s="211" t="s">
        <v>24</v>
      </c>
      <c r="F379" s="211" t="s">
        <v>91</v>
      </c>
      <c r="G379" s="212">
        <v>6</v>
      </c>
      <c r="H379" s="212">
        <v>123</v>
      </c>
      <c r="I379" s="213">
        <v>0.2</v>
      </c>
      <c r="J379" s="214" t="s">
        <v>278</v>
      </c>
      <c r="K379" s="215">
        <v>47</v>
      </c>
      <c r="L379" s="290">
        <f>(O379/P379)*100</f>
        <v>64.999999999999986</v>
      </c>
      <c r="M379" s="216">
        <v>1</v>
      </c>
      <c r="N379" s="214" t="s">
        <v>37</v>
      </c>
      <c r="O379" s="307">
        <f>L380*P379%</f>
        <v>20.149999999999999</v>
      </c>
      <c r="P379" s="217">
        <v>31</v>
      </c>
      <c r="Q379" s="218">
        <v>1</v>
      </c>
      <c r="R379" s="219"/>
      <c r="S379" s="238" t="s">
        <v>428</v>
      </c>
      <c r="T379" s="81">
        <v>1</v>
      </c>
      <c r="U379" s="278">
        <f>IF(D379=0,D380,D379)</f>
        <v>26</v>
      </c>
      <c r="V379" s="57">
        <v>0</v>
      </c>
      <c r="W379" s="279">
        <v>0</v>
      </c>
      <c r="X379" s="282">
        <v>4</v>
      </c>
      <c r="Y379" s="279" t="str">
        <f t="shared" si="12"/>
        <v>46123</v>
      </c>
      <c r="Z379" s="282">
        <v>64.8</v>
      </c>
      <c r="AA379" s="282"/>
      <c r="AB379" s="56"/>
      <c r="AC379" s="56"/>
      <c r="AD379" s="56"/>
      <c r="AE379" s="56"/>
      <c r="AF379" s="56"/>
      <c r="AG379" s="56"/>
      <c r="AH379" s="269">
        <v>26</v>
      </c>
      <c r="AI379" s="269">
        <v>0</v>
      </c>
      <c r="AJ379" s="269">
        <v>0</v>
      </c>
    </row>
    <row r="380" spans="1:36" s="56" customFormat="1" ht="13.5" customHeight="1">
      <c r="A380" s="317">
        <f>G380</f>
        <v>6</v>
      </c>
      <c r="B380" s="199">
        <f t="shared" si="11"/>
        <v>26</v>
      </c>
      <c r="C380" s="194" t="s">
        <v>217</v>
      </c>
      <c r="D380" s="176">
        <v>26</v>
      </c>
      <c r="E380" s="195" t="s">
        <v>24</v>
      </c>
      <c r="F380" s="195" t="s">
        <v>91</v>
      </c>
      <c r="G380" s="156">
        <v>6</v>
      </c>
      <c r="H380" s="156">
        <v>123</v>
      </c>
      <c r="I380" s="137">
        <v>0.2</v>
      </c>
      <c r="J380" s="138" t="s">
        <v>100</v>
      </c>
      <c r="K380" s="139">
        <v>47</v>
      </c>
      <c r="L380" s="292">
        <v>65</v>
      </c>
      <c r="M380" s="196">
        <v>1</v>
      </c>
      <c r="N380" s="138" t="s">
        <v>37</v>
      </c>
      <c r="O380" s="303">
        <f>(L380*P380)/100</f>
        <v>16.25</v>
      </c>
      <c r="P380" s="140">
        <v>25</v>
      </c>
      <c r="Q380" s="197">
        <v>1</v>
      </c>
      <c r="R380" s="125"/>
      <c r="S380" s="243" t="s">
        <v>428</v>
      </c>
      <c r="T380" s="81">
        <v>2</v>
      </c>
      <c r="U380" s="278">
        <f>IF(D379=0,D380,D379)</f>
        <v>26</v>
      </c>
      <c r="V380" s="57">
        <f>IF(I379=0,I380,I379)</f>
        <v>0.2</v>
      </c>
      <c r="W380" s="279">
        <f>IF(S379="取りやめ",0,V380)</f>
        <v>0.2</v>
      </c>
      <c r="X380" s="282">
        <v>4</v>
      </c>
      <c r="Y380" s="279" t="str">
        <f t="shared" si="12"/>
        <v>46123</v>
      </c>
      <c r="Z380" s="282">
        <v>64.8</v>
      </c>
      <c r="AA380" s="282"/>
      <c r="AH380" s="56">
        <v>26</v>
      </c>
      <c r="AI380" s="56">
        <v>0.2</v>
      </c>
      <c r="AJ380" s="56">
        <v>0.2</v>
      </c>
    </row>
    <row r="381" spans="1:36" s="268" customFormat="1" ht="13.5" customHeight="1">
      <c r="A381" s="317">
        <f>IF(G381=G382,G381,G382)</f>
        <v>6</v>
      </c>
      <c r="B381" s="199">
        <f t="shared" si="11"/>
        <v>26</v>
      </c>
      <c r="C381" s="259" t="s">
        <v>217</v>
      </c>
      <c r="D381" s="219">
        <v>26</v>
      </c>
      <c r="E381" s="211" t="s">
        <v>24</v>
      </c>
      <c r="F381" s="211" t="s">
        <v>91</v>
      </c>
      <c r="G381" s="212">
        <v>6</v>
      </c>
      <c r="H381" s="212">
        <v>140</v>
      </c>
      <c r="I381" s="213">
        <v>0.72</v>
      </c>
      <c r="J381" s="214" t="s">
        <v>403</v>
      </c>
      <c r="K381" s="215">
        <v>39</v>
      </c>
      <c r="L381" s="290">
        <f>(O381/P381)*100</f>
        <v>177</v>
      </c>
      <c r="M381" s="216">
        <v>1</v>
      </c>
      <c r="N381" s="214" t="s">
        <v>259</v>
      </c>
      <c r="O381" s="307">
        <f>L382*P381%</f>
        <v>44.25</v>
      </c>
      <c r="P381" s="217">
        <v>25</v>
      </c>
      <c r="Q381" s="218">
        <v>1</v>
      </c>
      <c r="R381" s="219"/>
      <c r="S381" s="238" t="s">
        <v>428</v>
      </c>
      <c r="T381" s="81">
        <v>1</v>
      </c>
      <c r="U381" s="278">
        <f>IF(D381=0,D382,D381)</f>
        <v>26</v>
      </c>
      <c r="V381" s="57">
        <v>0</v>
      </c>
      <c r="W381" s="279">
        <v>0</v>
      </c>
      <c r="X381" s="282">
        <v>4</v>
      </c>
      <c r="Y381" s="279" t="str">
        <f t="shared" si="12"/>
        <v>46140</v>
      </c>
      <c r="Z381" s="282">
        <v>177.12</v>
      </c>
      <c r="AA381" s="282"/>
      <c r="AB381" s="56"/>
      <c r="AC381" s="56"/>
      <c r="AD381" s="56"/>
      <c r="AE381" s="56"/>
      <c r="AF381" s="56"/>
      <c r="AG381" s="56"/>
      <c r="AH381" s="268">
        <v>26</v>
      </c>
      <c r="AI381" s="268">
        <v>0</v>
      </c>
      <c r="AJ381" s="268">
        <v>0</v>
      </c>
    </row>
    <row r="382" spans="1:36" s="57" customFormat="1" ht="13.5" customHeight="1">
      <c r="A382" s="317">
        <f>G382</f>
        <v>6</v>
      </c>
      <c r="B382" s="199">
        <f t="shared" si="11"/>
        <v>26</v>
      </c>
      <c r="C382" s="194" t="s">
        <v>217</v>
      </c>
      <c r="D382" s="176">
        <v>26</v>
      </c>
      <c r="E382" s="195" t="s">
        <v>24</v>
      </c>
      <c r="F382" s="195" t="s">
        <v>91</v>
      </c>
      <c r="G382" s="156">
        <v>6</v>
      </c>
      <c r="H382" s="156">
        <v>140</v>
      </c>
      <c r="I382" s="137">
        <v>0.72</v>
      </c>
      <c r="J382" s="138" t="s">
        <v>40</v>
      </c>
      <c r="K382" s="139">
        <v>39</v>
      </c>
      <c r="L382" s="292">
        <v>177</v>
      </c>
      <c r="M382" s="196">
        <v>1</v>
      </c>
      <c r="N382" s="138" t="s">
        <v>259</v>
      </c>
      <c r="O382" s="303">
        <f>(L382*P382)/100</f>
        <v>44.25</v>
      </c>
      <c r="P382" s="140">
        <v>25</v>
      </c>
      <c r="Q382" s="197">
        <v>1</v>
      </c>
      <c r="R382" s="125"/>
      <c r="S382" s="243" t="s">
        <v>428</v>
      </c>
      <c r="T382" s="81">
        <v>2</v>
      </c>
      <c r="U382" s="278">
        <f>IF(D381=0,D382,D381)</f>
        <v>26</v>
      </c>
      <c r="V382" s="57">
        <f>IF(I381=0,I382,I381)</f>
        <v>0.72</v>
      </c>
      <c r="W382" s="279">
        <f>IF(S381="取りやめ",0,V382)</f>
        <v>0.72</v>
      </c>
      <c r="X382" s="282">
        <v>4</v>
      </c>
      <c r="Y382" s="279" t="str">
        <f t="shared" si="12"/>
        <v>46140</v>
      </c>
      <c r="Z382" s="282">
        <v>177.12</v>
      </c>
      <c r="AA382" s="282"/>
      <c r="AB382" s="56"/>
      <c r="AC382" s="56"/>
      <c r="AD382" s="56"/>
      <c r="AE382" s="56"/>
      <c r="AF382" s="56"/>
      <c r="AG382" s="56"/>
      <c r="AH382" s="57">
        <v>26</v>
      </c>
      <c r="AI382" s="57">
        <v>0.72</v>
      </c>
      <c r="AJ382" s="57">
        <v>0.72</v>
      </c>
    </row>
    <row r="383" spans="1:36" s="269" customFormat="1" ht="13.5" customHeight="1">
      <c r="A383" s="317">
        <f>IF(G383=G384,G383,G384)</f>
        <v>6</v>
      </c>
      <c r="B383" s="199">
        <f t="shared" si="11"/>
        <v>26</v>
      </c>
      <c r="C383" s="259" t="s">
        <v>217</v>
      </c>
      <c r="D383" s="219">
        <v>26</v>
      </c>
      <c r="E383" s="211" t="s">
        <v>24</v>
      </c>
      <c r="F383" s="211" t="s">
        <v>91</v>
      </c>
      <c r="G383" s="212">
        <v>6</v>
      </c>
      <c r="H383" s="212">
        <v>141</v>
      </c>
      <c r="I383" s="213">
        <v>1.36</v>
      </c>
      <c r="J383" s="214" t="s">
        <v>403</v>
      </c>
      <c r="K383" s="215">
        <v>39</v>
      </c>
      <c r="L383" s="290">
        <f>(O383/P383)*100</f>
        <v>335</v>
      </c>
      <c r="M383" s="216">
        <v>1</v>
      </c>
      <c r="N383" s="214" t="s">
        <v>259</v>
      </c>
      <c r="O383" s="307">
        <f>L384*P383%</f>
        <v>73.7</v>
      </c>
      <c r="P383" s="217">
        <v>22</v>
      </c>
      <c r="Q383" s="218">
        <v>1</v>
      </c>
      <c r="R383" s="219"/>
      <c r="S383" s="238" t="s">
        <v>428</v>
      </c>
      <c r="T383" s="81">
        <v>1</v>
      </c>
      <c r="U383" s="278">
        <f>IF(D383=0,D384,D383)</f>
        <v>26</v>
      </c>
      <c r="V383" s="57">
        <v>0</v>
      </c>
      <c r="W383" s="279">
        <v>0</v>
      </c>
      <c r="X383" s="282">
        <v>4</v>
      </c>
      <c r="Y383" s="279" t="str">
        <f t="shared" si="12"/>
        <v>46141</v>
      </c>
      <c r="Z383" s="282">
        <v>334.56</v>
      </c>
      <c r="AA383" s="282"/>
      <c r="AB383" s="56"/>
      <c r="AC383" s="56"/>
      <c r="AD383" s="56"/>
      <c r="AE383" s="56"/>
      <c r="AF383" s="56"/>
      <c r="AG383" s="56"/>
      <c r="AH383" s="269">
        <v>26</v>
      </c>
      <c r="AI383" s="269">
        <v>0</v>
      </c>
      <c r="AJ383" s="269">
        <v>0</v>
      </c>
    </row>
    <row r="384" spans="1:36" s="56" customFormat="1" ht="13.5" customHeight="1">
      <c r="A384" s="317">
        <f>G384</f>
        <v>6</v>
      </c>
      <c r="B384" s="199">
        <f t="shared" si="11"/>
        <v>26</v>
      </c>
      <c r="C384" s="194" t="s">
        <v>217</v>
      </c>
      <c r="D384" s="176">
        <v>26</v>
      </c>
      <c r="E384" s="195" t="s">
        <v>24</v>
      </c>
      <c r="F384" s="195" t="s">
        <v>91</v>
      </c>
      <c r="G384" s="156">
        <v>6</v>
      </c>
      <c r="H384" s="156">
        <v>141</v>
      </c>
      <c r="I384" s="137">
        <v>1.36</v>
      </c>
      <c r="J384" s="138" t="s">
        <v>40</v>
      </c>
      <c r="K384" s="139">
        <v>39</v>
      </c>
      <c r="L384" s="292">
        <v>335</v>
      </c>
      <c r="M384" s="196">
        <v>1</v>
      </c>
      <c r="N384" s="138" t="s">
        <v>259</v>
      </c>
      <c r="O384" s="303">
        <f>(L384*P384)/100</f>
        <v>83.75</v>
      </c>
      <c r="P384" s="140">
        <v>25</v>
      </c>
      <c r="Q384" s="197">
        <v>1</v>
      </c>
      <c r="R384" s="125"/>
      <c r="S384" s="243" t="s">
        <v>428</v>
      </c>
      <c r="T384" s="81">
        <v>2</v>
      </c>
      <c r="U384" s="278">
        <f>IF(D383=0,D384,D383)</f>
        <v>26</v>
      </c>
      <c r="V384" s="57">
        <f>IF(I383=0,I384,I383)</f>
        <v>1.36</v>
      </c>
      <c r="W384" s="279">
        <f>IF(S383="取りやめ",0,V384)</f>
        <v>1.36</v>
      </c>
      <c r="X384" s="282">
        <v>4</v>
      </c>
      <c r="Y384" s="279" t="str">
        <f t="shared" si="12"/>
        <v>46141</v>
      </c>
      <c r="Z384" s="282">
        <v>334.56</v>
      </c>
      <c r="AA384" s="282"/>
      <c r="AH384" s="56">
        <v>26</v>
      </c>
      <c r="AI384" s="56">
        <v>1.36</v>
      </c>
      <c r="AJ384" s="56">
        <v>1.36</v>
      </c>
    </row>
    <row r="385" spans="1:36" s="268" customFormat="1" ht="13.5" customHeight="1">
      <c r="A385" s="317">
        <f>IF(G385=G386,G385,G386)</f>
        <v>6</v>
      </c>
      <c r="B385" s="199">
        <f t="shared" si="11"/>
        <v>26</v>
      </c>
      <c r="C385" s="259" t="s">
        <v>217</v>
      </c>
      <c r="D385" s="219">
        <v>26</v>
      </c>
      <c r="E385" s="211" t="s">
        <v>24</v>
      </c>
      <c r="F385" s="211" t="s">
        <v>91</v>
      </c>
      <c r="G385" s="212">
        <v>6</v>
      </c>
      <c r="H385" s="212">
        <v>163</v>
      </c>
      <c r="I385" s="213">
        <v>0.36</v>
      </c>
      <c r="J385" s="214" t="s">
        <v>278</v>
      </c>
      <c r="K385" s="215">
        <v>36</v>
      </c>
      <c r="L385" s="290">
        <f>(O385/P385)*100</f>
        <v>98</v>
      </c>
      <c r="M385" s="216">
        <v>1</v>
      </c>
      <c r="N385" s="214" t="s">
        <v>37</v>
      </c>
      <c r="O385" s="307">
        <f>L386*P385%</f>
        <v>21.56</v>
      </c>
      <c r="P385" s="217">
        <v>22</v>
      </c>
      <c r="Q385" s="218">
        <v>1</v>
      </c>
      <c r="R385" s="219"/>
      <c r="S385" s="238" t="s">
        <v>428</v>
      </c>
      <c r="T385" s="81">
        <v>1</v>
      </c>
      <c r="U385" s="278">
        <f>IF(D385=0,D386,D385)</f>
        <v>26</v>
      </c>
      <c r="V385" s="57">
        <v>0</v>
      </c>
      <c r="W385" s="279">
        <v>0</v>
      </c>
      <c r="X385" s="282">
        <v>4</v>
      </c>
      <c r="Y385" s="279" t="str">
        <f t="shared" si="12"/>
        <v>46163</v>
      </c>
      <c r="Z385" s="282">
        <v>97.92</v>
      </c>
      <c r="AA385" s="282"/>
      <c r="AB385" s="56"/>
      <c r="AC385" s="56"/>
      <c r="AD385" s="56"/>
      <c r="AE385" s="56"/>
      <c r="AF385" s="56"/>
      <c r="AG385" s="56"/>
      <c r="AH385" s="268">
        <v>26</v>
      </c>
      <c r="AI385" s="268">
        <v>0</v>
      </c>
      <c r="AJ385" s="268">
        <v>0</v>
      </c>
    </row>
    <row r="386" spans="1:36" s="57" customFormat="1" ht="13.5" customHeight="1">
      <c r="A386" s="317">
        <f>G386</f>
        <v>6</v>
      </c>
      <c r="B386" s="199">
        <f t="shared" si="11"/>
        <v>26</v>
      </c>
      <c r="C386" s="194" t="s">
        <v>217</v>
      </c>
      <c r="D386" s="176">
        <v>26</v>
      </c>
      <c r="E386" s="195" t="s">
        <v>24</v>
      </c>
      <c r="F386" s="195" t="s">
        <v>91</v>
      </c>
      <c r="G386" s="156">
        <v>6</v>
      </c>
      <c r="H386" s="156">
        <v>163</v>
      </c>
      <c r="I386" s="137">
        <v>0.36</v>
      </c>
      <c r="J386" s="138" t="s">
        <v>100</v>
      </c>
      <c r="K386" s="139">
        <v>36</v>
      </c>
      <c r="L386" s="292">
        <v>98</v>
      </c>
      <c r="M386" s="196">
        <v>1</v>
      </c>
      <c r="N386" s="138" t="s">
        <v>37</v>
      </c>
      <c r="O386" s="303">
        <f>(L386*P386)/100</f>
        <v>24.5</v>
      </c>
      <c r="P386" s="140">
        <v>25</v>
      </c>
      <c r="Q386" s="197">
        <v>1</v>
      </c>
      <c r="R386" s="125"/>
      <c r="S386" s="243" t="s">
        <v>428</v>
      </c>
      <c r="T386" s="81">
        <v>2</v>
      </c>
      <c r="U386" s="278">
        <f>IF(D385=0,D386,D385)</f>
        <v>26</v>
      </c>
      <c r="V386" s="57">
        <f>IF(I385=0,I386,I385)</f>
        <v>0.36</v>
      </c>
      <c r="W386" s="279">
        <f>IF(S385="取りやめ",0,V386)</f>
        <v>0.36</v>
      </c>
      <c r="X386" s="282">
        <v>4</v>
      </c>
      <c r="Y386" s="279" t="str">
        <f t="shared" si="12"/>
        <v>46163</v>
      </c>
      <c r="Z386" s="282">
        <v>97.92</v>
      </c>
      <c r="AA386" s="282"/>
      <c r="AB386" s="56"/>
      <c r="AC386" s="56"/>
      <c r="AD386" s="56"/>
      <c r="AE386" s="56"/>
      <c r="AF386" s="56"/>
      <c r="AG386" s="56"/>
      <c r="AH386" s="57">
        <v>26</v>
      </c>
      <c r="AI386" s="57">
        <v>0.36</v>
      </c>
      <c r="AJ386" s="57">
        <v>0.36</v>
      </c>
    </row>
    <row r="387" spans="1:36" s="269" customFormat="1" ht="13.5" customHeight="1">
      <c r="A387" s="317">
        <f>IF(G387=G388,G387,G388)</f>
        <v>6</v>
      </c>
      <c r="B387" s="199">
        <f t="shared" si="11"/>
        <v>26</v>
      </c>
      <c r="C387" s="259" t="s">
        <v>217</v>
      </c>
      <c r="D387" s="219">
        <v>26</v>
      </c>
      <c r="E387" s="211" t="s">
        <v>24</v>
      </c>
      <c r="F387" s="211" t="s">
        <v>91</v>
      </c>
      <c r="G387" s="212">
        <v>6</v>
      </c>
      <c r="H387" s="212">
        <v>164</v>
      </c>
      <c r="I387" s="213">
        <v>1.84</v>
      </c>
      <c r="J387" s="214" t="s">
        <v>403</v>
      </c>
      <c r="K387" s="215">
        <v>35</v>
      </c>
      <c r="L387" s="290">
        <f>(O387/P387)*100</f>
        <v>401</v>
      </c>
      <c r="M387" s="216">
        <v>1</v>
      </c>
      <c r="N387" s="214" t="s">
        <v>259</v>
      </c>
      <c r="O387" s="307">
        <f>L388*P387%</f>
        <v>80.2</v>
      </c>
      <c r="P387" s="217">
        <v>20</v>
      </c>
      <c r="Q387" s="218">
        <v>1</v>
      </c>
      <c r="R387" s="219"/>
      <c r="S387" s="238" t="s">
        <v>428</v>
      </c>
      <c r="T387" s="81">
        <v>1</v>
      </c>
      <c r="U387" s="278">
        <f>IF(D387=0,D388,D387)</f>
        <v>26</v>
      </c>
      <c r="V387" s="57">
        <v>0</v>
      </c>
      <c r="W387" s="279">
        <v>0</v>
      </c>
      <c r="X387" s="282">
        <v>4</v>
      </c>
      <c r="Y387" s="279" t="str">
        <f t="shared" si="12"/>
        <v>46164</v>
      </c>
      <c r="Z387" s="282">
        <v>401.12</v>
      </c>
      <c r="AA387" s="282"/>
      <c r="AB387" s="56"/>
      <c r="AC387" s="56"/>
      <c r="AD387" s="56"/>
      <c r="AE387" s="56"/>
      <c r="AF387" s="56"/>
      <c r="AG387" s="56"/>
      <c r="AH387" s="269">
        <v>26</v>
      </c>
      <c r="AI387" s="269">
        <v>0</v>
      </c>
      <c r="AJ387" s="269">
        <v>0</v>
      </c>
    </row>
    <row r="388" spans="1:36" s="56" customFormat="1" ht="13.5" customHeight="1">
      <c r="A388" s="317">
        <f>G388</f>
        <v>6</v>
      </c>
      <c r="B388" s="199">
        <f t="shared" si="11"/>
        <v>26</v>
      </c>
      <c r="C388" s="194" t="s">
        <v>217</v>
      </c>
      <c r="D388" s="176">
        <v>26</v>
      </c>
      <c r="E388" s="195" t="s">
        <v>24</v>
      </c>
      <c r="F388" s="195" t="s">
        <v>91</v>
      </c>
      <c r="G388" s="156">
        <v>6</v>
      </c>
      <c r="H388" s="156">
        <v>164</v>
      </c>
      <c r="I388" s="137">
        <v>1.84</v>
      </c>
      <c r="J388" s="138" t="s">
        <v>40</v>
      </c>
      <c r="K388" s="139">
        <v>35</v>
      </c>
      <c r="L388" s="292">
        <v>401</v>
      </c>
      <c r="M388" s="196">
        <v>1</v>
      </c>
      <c r="N388" s="138" t="s">
        <v>259</v>
      </c>
      <c r="O388" s="303">
        <f>(L388*P388)/100</f>
        <v>100.25</v>
      </c>
      <c r="P388" s="140">
        <v>25</v>
      </c>
      <c r="Q388" s="197">
        <v>1</v>
      </c>
      <c r="R388" s="125"/>
      <c r="S388" s="243" t="s">
        <v>428</v>
      </c>
      <c r="T388" s="81">
        <v>2</v>
      </c>
      <c r="U388" s="278">
        <f>IF(D387=0,D388,D387)</f>
        <v>26</v>
      </c>
      <c r="V388" s="57">
        <f>IF(I387=0,I388,I387)</f>
        <v>1.84</v>
      </c>
      <c r="W388" s="279">
        <f>IF(S387="取りやめ",0,V388)</f>
        <v>1.84</v>
      </c>
      <c r="X388" s="282">
        <v>4</v>
      </c>
      <c r="Y388" s="279" t="str">
        <f t="shared" si="12"/>
        <v>46164</v>
      </c>
      <c r="Z388" s="282">
        <v>401.12</v>
      </c>
      <c r="AA388" s="282"/>
      <c r="AH388" s="56">
        <v>26</v>
      </c>
      <c r="AI388" s="56">
        <v>1.84</v>
      </c>
      <c r="AJ388" s="56">
        <v>1.84</v>
      </c>
    </row>
    <row r="389" spans="1:36" s="268" customFormat="1" ht="13.5" customHeight="1">
      <c r="A389" s="317">
        <f>IF(G389=G390,G389,G390)</f>
        <v>6</v>
      </c>
      <c r="B389" s="199">
        <f t="shared" ref="B389:B452" si="13">U389</f>
        <v>26</v>
      </c>
      <c r="C389" s="259" t="s">
        <v>217</v>
      </c>
      <c r="D389" s="219">
        <v>26</v>
      </c>
      <c r="E389" s="211" t="s">
        <v>24</v>
      </c>
      <c r="F389" s="211" t="s">
        <v>91</v>
      </c>
      <c r="G389" s="212">
        <v>6</v>
      </c>
      <c r="H389" s="212">
        <v>165</v>
      </c>
      <c r="I389" s="213">
        <v>2.2799999999999998</v>
      </c>
      <c r="J389" s="214" t="s">
        <v>278</v>
      </c>
      <c r="K389" s="215">
        <v>35</v>
      </c>
      <c r="L389" s="290">
        <f>(O389/P389)*100</f>
        <v>606</v>
      </c>
      <c r="M389" s="216">
        <v>1</v>
      </c>
      <c r="N389" s="214" t="s">
        <v>37</v>
      </c>
      <c r="O389" s="307">
        <f>L390*P389%</f>
        <v>121.2</v>
      </c>
      <c r="P389" s="217">
        <v>20</v>
      </c>
      <c r="Q389" s="218">
        <v>1</v>
      </c>
      <c r="R389" s="219"/>
      <c r="S389" s="238" t="s">
        <v>428</v>
      </c>
      <c r="T389" s="81">
        <v>1</v>
      </c>
      <c r="U389" s="278">
        <f>IF(D389=0,D390,D389)</f>
        <v>26</v>
      </c>
      <c r="V389" s="57">
        <v>0</v>
      </c>
      <c r="W389" s="279">
        <v>0</v>
      </c>
      <c r="X389" s="282">
        <v>4</v>
      </c>
      <c r="Y389" s="279" t="str">
        <f t="shared" ref="Y389:Y452" si="14">X389&amp;G389&amp;H389</f>
        <v>46165</v>
      </c>
      <c r="Z389" s="282">
        <v>606.4799999999999</v>
      </c>
      <c r="AA389" s="282"/>
      <c r="AB389" s="56"/>
      <c r="AC389" s="56"/>
      <c r="AD389" s="56"/>
      <c r="AE389" s="56"/>
      <c r="AF389" s="56"/>
      <c r="AG389" s="56"/>
      <c r="AH389" s="268">
        <v>26</v>
      </c>
      <c r="AI389" s="268">
        <v>0</v>
      </c>
      <c r="AJ389" s="268">
        <v>0</v>
      </c>
    </row>
    <row r="390" spans="1:36" s="57" customFormat="1" ht="13.5" customHeight="1">
      <c r="A390" s="317">
        <f>G390</f>
        <v>6</v>
      </c>
      <c r="B390" s="199">
        <f t="shared" si="13"/>
        <v>26</v>
      </c>
      <c r="C390" s="194" t="s">
        <v>217</v>
      </c>
      <c r="D390" s="176">
        <v>26</v>
      </c>
      <c r="E390" s="195" t="s">
        <v>24</v>
      </c>
      <c r="F390" s="195" t="s">
        <v>91</v>
      </c>
      <c r="G390" s="156">
        <v>6</v>
      </c>
      <c r="H390" s="156">
        <v>165</v>
      </c>
      <c r="I390" s="137">
        <v>2.2799999999999998</v>
      </c>
      <c r="J390" s="138" t="s">
        <v>100</v>
      </c>
      <c r="K390" s="139">
        <v>35</v>
      </c>
      <c r="L390" s="292">
        <v>606</v>
      </c>
      <c r="M390" s="196">
        <v>1</v>
      </c>
      <c r="N390" s="138" t="s">
        <v>37</v>
      </c>
      <c r="O390" s="303">
        <f>(L390*P390)/100</f>
        <v>151.5</v>
      </c>
      <c r="P390" s="140">
        <v>25</v>
      </c>
      <c r="Q390" s="197">
        <v>1</v>
      </c>
      <c r="R390" s="125"/>
      <c r="S390" s="243" t="s">
        <v>428</v>
      </c>
      <c r="T390" s="81">
        <v>2</v>
      </c>
      <c r="U390" s="278">
        <f>IF(D389=0,D390,D389)</f>
        <v>26</v>
      </c>
      <c r="V390" s="57">
        <f>IF(I389=0,I390,I389)</f>
        <v>2.2799999999999998</v>
      </c>
      <c r="W390" s="279">
        <f>IF(S389="取りやめ",0,V390)</f>
        <v>2.2799999999999998</v>
      </c>
      <c r="X390" s="282">
        <v>4</v>
      </c>
      <c r="Y390" s="279" t="str">
        <f t="shared" si="14"/>
        <v>46165</v>
      </c>
      <c r="Z390" s="282">
        <v>606.4799999999999</v>
      </c>
      <c r="AA390" s="282"/>
      <c r="AB390" s="56"/>
      <c r="AC390" s="56"/>
      <c r="AD390" s="56"/>
      <c r="AE390" s="56"/>
      <c r="AF390" s="56"/>
      <c r="AG390" s="56"/>
      <c r="AH390" s="57">
        <v>26</v>
      </c>
      <c r="AI390" s="57">
        <v>2.2799999999999998</v>
      </c>
      <c r="AJ390" s="57">
        <v>2.2799999999999998</v>
      </c>
    </row>
    <row r="391" spans="1:36" s="268" customFormat="1" ht="13.5" customHeight="1">
      <c r="A391" s="317">
        <f>IF(G391=G392,G391,G392)</f>
        <v>6</v>
      </c>
      <c r="B391" s="199">
        <f t="shared" si="13"/>
        <v>26</v>
      </c>
      <c r="C391" s="259" t="s">
        <v>217</v>
      </c>
      <c r="D391" s="219">
        <v>26</v>
      </c>
      <c r="E391" s="211" t="s">
        <v>24</v>
      </c>
      <c r="F391" s="211" t="s">
        <v>91</v>
      </c>
      <c r="G391" s="212">
        <v>6</v>
      </c>
      <c r="H391" s="212">
        <v>169</v>
      </c>
      <c r="I391" s="213">
        <v>0.48</v>
      </c>
      <c r="J391" s="214" t="s">
        <v>278</v>
      </c>
      <c r="K391" s="215">
        <v>35</v>
      </c>
      <c r="L391" s="290">
        <f>(O391/P391)*100</f>
        <v>128</v>
      </c>
      <c r="M391" s="216">
        <v>1</v>
      </c>
      <c r="N391" s="214" t="s">
        <v>37</v>
      </c>
      <c r="O391" s="307">
        <f>L392*P391%</f>
        <v>33.28</v>
      </c>
      <c r="P391" s="217">
        <v>26</v>
      </c>
      <c r="Q391" s="218">
        <v>1</v>
      </c>
      <c r="R391" s="219"/>
      <c r="S391" s="238" t="s">
        <v>428</v>
      </c>
      <c r="T391" s="81">
        <v>1</v>
      </c>
      <c r="U391" s="278">
        <f>IF(D391=0,D392,D391)</f>
        <v>26</v>
      </c>
      <c r="V391" s="57">
        <v>0</v>
      </c>
      <c r="W391" s="279">
        <v>0</v>
      </c>
      <c r="X391" s="282">
        <v>4</v>
      </c>
      <c r="Y391" s="279" t="str">
        <f t="shared" si="14"/>
        <v>46169</v>
      </c>
      <c r="Z391" s="282">
        <v>127.67999999999999</v>
      </c>
      <c r="AA391" s="282"/>
      <c r="AB391" s="56"/>
      <c r="AC391" s="56"/>
      <c r="AD391" s="56"/>
      <c r="AE391" s="56"/>
      <c r="AF391" s="56"/>
      <c r="AG391" s="56"/>
      <c r="AH391" s="268">
        <v>26</v>
      </c>
      <c r="AI391" s="268">
        <v>0</v>
      </c>
      <c r="AJ391" s="268">
        <v>0</v>
      </c>
    </row>
    <row r="392" spans="1:36" s="57" customFormat="1" ht="13.5" customHeight="1">
      <c r="A392" s="317">
        <f>G392</f>
        <v>6</v>
      </c>
      <c r="B392" s="199">
        <f t="shared" si="13"/>
        <v>26</v>
      </c>
      <c r="C392" s="194" t="s">
        <v>217</v>
      </c>
      <c r="D392" s="176">
        <v>26</v>
      </c>
      <c r="E392" s="195" t="s">
        <v>24</v>
      </c>
      <c r="F392" s="195" t="s">
        <v>91</v>
      </c>
      <c r="G392" s="156">
        <v>6</v>
      </c>
      <c r="H392" s="156">
        <v>169</v>
      </c>
      <c r="I392" s="137">
        <v>0.48</v>
      </c>
      <c r="J392" s="138" t="s">
        <v>100</v>
      </c>
      <c r="K392" s="139">
        <v>35</v>
      </c>
      <c r="L392" s="292">
        <v>128</v>
      </c>
      <c r="M392" s="196">
        <v>1</v>
      </c>
      <c r="N392" s="138" t="s">
        <v>37</v>
      </c>
      <c r="O392" s="303">
        <f>(L392*P392)/100</f>
        <v>32</v>
      </c>
      <c r="P392" s="140">
        <v>25</v>
      </c>
      <c r="Q392" s="197">
        <v>1</v>
      </c>
      <c r="R392" s="125"/>
      <c r="S392" s="243" t="s">
        <v>428</v>
      </c>
      <c r="T392" s="81">
        <v>2</v>
      </c>
      <c r="U392" s="278">
        <f>IF(D391=0,D392,D391)</f>
        <v>26</v>
      </c>
      <c r="V392" s="57">
        <f>IF(I391=0,I392,I391)</f>
        <v>0.48</v>
      </c>
      <c r="W392" s="279">
        <f>IF(S391="取りやめ",0,V392)</f>
        <v>0.48</v>
      </c>
      <c r="X392" s="282">
        <v>4</v>
      </c>
      <c r="Y392" s="279" t="str">
        <f t="shared" si="14"/>
        <v>46169</v>
      </c>
      <c r="Z392" s="282">
        <v>127.67999999999999</v>
      </c>
      <c r="AA392" s="282"/>
      <c r="AB392" s="56"/>
      <c r="AC392" s="56"/>
      <c r="AD392" s="56"/>
      <c r="AE392" s="56"/>
      <c r="AF392" s="56"/>
      <c r="AG392" s="56"/>
      <c r="AH392" s="57">
        <v>26</v>
      </c>
      <c r="AI392" s="57">
        <v>0.48</v>
      </c>
      <c r="AJ392" s="57">
        <v>0.48</v>
      </c>
    </row>
    <row r="393" spans="1:36" s="269" customFormat="1" ht="13.5" customHeight="1">
      <c r="A393" s="317">
        <f>IF(G393=G394,G393,G394)</f>
        <v>6</v>
      </c>
      <c r="B393" s="199">
        <f t="shared" si="13"/>
        <v>26</v>
      </c>
      <c r="C393" s="259" t="s">
        <v>217</v>
      </c>
      <c r="D393" s="219">
        <v>26</v>
      </c>
      <c r="E393" s="211" t="s">
        <v>24</v>
      </c>
      <c r="F393" s="211" t="s">
        <v>91</v>
      </c>
      <c r="G393" s="212">
        <v>6</v>
      </c>
      <c r="H393" s="212">
        <v>185</v>
      </c>
      <c r="I393" s="213">
        <v>2.06</v>
      </c>
      <c r="J393" s="214" t="s">
        <v>413</v>
      </c>
      <c r="K393" s="215">
        <v>11</v>
      </c>
      <c r="L393" s="290">
        <f>(O393/P393)*100</f>
        <v>65.92</v>
      </c>
      <c r="M393" s="216">
        <v>1</v>
      </c>
      <c r="N393" s="214" t="s">
        <v>261</v>
      </c>
      <c r="O393" s="307">
        <f>8*I393</f>
        <v>16.48</v>
      </c>
      <c r="P393" s="217">
        <v>25</v>
      </c>
      <c r="Q393" s="218">
        <v>1</v>
      </c>
      <c r="R393" s="219"/>
      <c r="S393" s="238" t="s">
        <v>89</v>
      </c>
      <c r="T393" s="81">
        <v>1</v>
      </c>
      <c r="U393" s="278">
        <f>IF(D393=0,D394,D393)</f>
        <v>26</v>
      </c>
      <c r="V393" s="57">
        <v>0</v>
      </c>
      <c r="W393" s="279">
        <v>0</v>
      </c>
      <c r="X393" s="282">
        <v>4</v>
      </c>
      <c r="Y393" s="279" t="str">
        <f t="shared" si="14"/>
        <v>46185</v>
      </c>
      <c r="Z393" s="282">
        <v>123.60000000000001</v>
      </c>
      <c r="AA393" s="282"/>
      <c r="AB393" s="268"/>
      <c r="AC393" s="268"/>
      <c r="AD393" s="268"/>
      <c r="AE393" s="268"/>
      <c r="AF393" s="268"/>
      <c r="AG393" s="268"/>
      <c r="AH393" s="269">
        <v>26</v>
      </c>
      <c r="AI393" s="269">
        <v>0</v>
      </c>
      <c r="AJ393" s="269">
        <v>0</v>
      </c>
    </row>
    <row r="394" spans="1:36" s="56" customFormat="1" ht="13.5" customHeight="1">
      <c r="A394" s="317">
        <f>G394</f>
        <v>6</v>
      </c>
      <c r="B394" s="199">
        <f t="shared" si="13"/>
        <v>26</v>
      </c>
      <c r="C394" s="194" t="s">
        <v>217</v>
      </c>
      <c r="D394" s="176">
        <v>26</v>
      </c>
      <c r="E394" s="195" t="s">
        <v>24</v>
      </c>
      <c r="F394" s="195" t="s">
        <v>91</v>
      </c>
      <c r="G394" s="156">
        <v>6</v>
      </c>
      <c r="H394" s="156">
        <v>185</v>
      </c>
      <c r="I394" s="137">
        <v>2.06</v>
      </c>
      <c r="J394" s="138" t="s">
        <v>251</v>
      </c>
      <c r="K394" s="139">
        <v>11</v>
      </c>
      <c r="L394" s="292">
        <v>124</v>
      </c>
      <c r="M394" s="196">
        <v>1</v>
      </c>
      <c r="N394" s="138" t="s">
        <v>261</v>
      </c>
      <c r="O394" s="303">
        <f>(L394*P394)/100</f>
        <v>31</v>
      </c>
      <c r="P394" s="140">
        <v>25</v>
      </c>
      <c r="Q394" s="197">
        <v>1</v>
      </c>
      <c r="R394" s="176"/>
      <c r="S394" s="243" t="s">
        <v>89</v>
      </c>
      <c r="T394" s="81">
        <v>2</v>
      </c>
      <c r="U394" s="278">
        <f>IF(D393=0,D394,D393)</f>
        <v>26</v>
      </c>
      <c r="V394" s="57">
        <f>IF(I393=0,I394,I393)</f>
        <v>2.06</v>
      </c>
      <c r="W394" s="279">
        <f>IF(S393="取りやめ",0,V394)</f>
        <v>2.06</v>
      </c>
      <c r="X394" s="282">
        <v>4</v>
      </c>
      <c r="Y394" s="279" t="str">
        <f t="shared" si="14"/>
        <v>46185</v>
      </c>
      <c r="Z394" s="282">
        <v>123.60000000000001</v>
      </c>
      <c r="AA394" s="282"/>
      <c r="AH394" s="56">
        <v>26</v>
      </c>
      <c r="AI394" s="56">
        <v>2.06</v>
      </c>
      <c r="AJ394" s="56">
        <v>2.06</v>
      </c>
    </row>
    <row r="395" spans="1:36" s="268" customFormat="1" ht="13.5" customHeight="1">
      <c r="A395" s="317">
        <f>IF(G395=G396,G395,G396)</f>
        <v>6</v>
      </c>
      <c r="B395" s="199">
        <f t="shared" si="13"/>
        <v>26</v>
      </c>
      <c r="C395" s="259" t="s">
        <v>217</v>
      </c>
      <c r="D395" s="219">
        <v>26</v>
      </c>
      <c r="E395" s="211" t="s">
        <v>24</v>
      </c>
      <c r="F395" s="211" t="s">
        <v>91</v>
      </c>
      <c r="G395" s="212">
        <v>6</v>
      </c>
      <c r="H395" s="212">
        <v>186</v>
      </c>
      <c r="I395" s="213">
        <v>13.09</v>
      </c>
      <c r="J395" s="214" t="s">
        <v>413</v>
      </c>
      <c r="K395" s="215">
        <v>11</v>
      </c>
      <c r="L395" s="290">
        <f>(O395/P395)*100</f>
        <v>418.87999999999994</v>
      </c>
      <c r="M395" s="216">
        <v>1</v>
      </c>
      <c r="N395" s="214" t="s">
        <v>261</v>
      </c>
      <c r="O395" s="307">
        <f>8*I395</f>
        <v>104.72</v>
      </c>
      <c r="P395" s="217">
        <v>25</v>
      </c>
      <c r="Q395" s="218">
        <v>1</v>
      </c>
      <c r="R395" s="219"/>
      <c r="S395" s="238" t="s">
        <v>89</v>
      </c>
      <c r="T395" s="81">
        <v>1</v>
      </c>
      <c r="U395" s="278">
        <f>IF(D395=0,D396,D395)</f>
        <v>26</v>
      </c>
      <c r="V395" s="57">
        <v>0</v>
      </c>
      <c r="W395" s="279">
        <v>0</v>
      </c>
      <c r="X395" s="282">
        <v>4</v>
      </c>
      <c r="Y395" s="279" t="str">
        <f t="shared" si="14"/>
        <v>46186</v>
      </c>
      <c r="Z395" s="282">
        <v>785.4</v>
      </c>
      <c r="AA395" s="282"/>
      <c r="AH395" s="268">
        <v>26</v>
      </c>
      <c r="AI395" s="268">
        <v>0</v>
      </c>
      <c r="AJ395" s="268">
        <v>0</v>
      </c>
    </row>
    <row r="396" spans="1:36" s="57" customFormat="1" ht="13.5" customHeight="1">
      <c r="A396" s="317">
        <f>G396</f>
        <v>6</v>
      </c>
      <c r="B396" s="199">
        <f t="shared" si="13"/>
        <v>26</v>
      </c>
      <c r="C396" s="194" t="s">
        <v>217</v>
      </c>
      <c r="D396" s="176">
        <v>26</v>
      </c>
      <c r="E396" s="195" t="s">
        <v>24</v>
      </c>
      <c r="F396" s="195" t="s">
        <v>91</v>
      </c>
      <c r="G396" s="156">
        <v>6</v>
      </c>
      <c r="H396" s="156">
        <v>186</v>
      </c>
      <c r="I396" s="137">
        <v>13.09</v>
      </c>
      <c r="J396" s="138" t="s">
        <v>251</v>
      </c>
      <c r="K396" s="139">
        <v>11</v>
      </c>
      <c r="L396" s="292">
        <v>755</v>
      </c>
      <c r="M396" s="196">
        <v>1</v>
      </c>
      <c r="N396" s="138" t="s">
        <v>261</v>
      </c>
      <c r="O396" s="303">
        <f>(L396*P396)/100</f>
        <v>188.75</v>
      </c>
      <c r="P396" s="140">
        <v>25</v>
      </c>
      <c r="Q396" s="197">
        <v>1</v>
      </c>
      <c r="R396" s="176"/>
      <c r="S396" s="243" t="s">
        <v>89</v>
      </c>
      <c r="T396" s="81">
        <v>2</v>
      </c>
      <c r="U396" s="278">
        <f>IF(D395=0,D396,D395)</f>
        <v>26</v>
      </c>
      <c r="V396" s="57">
        <f>IF(I395=0,I396,I395)</f>
        <v>13.09</v>
      </c>
      <c r="W396" s="279">
        <f>IF(S395="取りやめ",0,V396)</f>
        <v>13.09</v>
      </c>
      <c r="X396" s="282">
        <v>4</v>
      </c>
      <c r="Y396" s="279" t="str">
        <f t="shared" si="14"/>
        <v>46186</v>
      </c>
      <c r="Z396" s="282">
        <v>785.4</v>
      </c>
      <c r="AA396" s="282"/>
      <c r="AB396" s="56"/>
      <c r="AC396" s="56"/>
      <c r="AD396" s="56"/>
      <c r="AE396" s="56"/>
      <c r="AF396" s="56"/>
      <c r="AG396" s="56"/>
      <c r="AH396" s="57">
        <v>26</v>
      </c>
      <c r="AI396" s="57">
        <v>13.09</v>
      </c>
      <c r="AJ396" s="57">
        <v>13.09</v>
      </c>
    </row>
    <row r="397" spans="1:36" s="269" customFormat="1" ht="13.5" customHeight="1">
      <c r="A397" s="317">
        <f>IF(G397=G398,G397,G398)</f>
        <v>9</v>
      </c>
      <c r="B397" s="199">
        <f t="shared" si="13"/>
        <v>26</v>
      </c>
      <c r="C397" s="259" t="s">
        <v>217</v>
      </c>
      <c r="D397" s="219">
        <v>26</v>
      </c>
      <c r="E397" s="211" t="s">
        <v>24</v>
      </c>
      <c r="F397" s="211" t="s">
        <v>91</v>
      </c>
      <c r="G397" s="212">
        <v>9</v>
      </c>
      <c r="H397" s="212">
        <v>59</v>
      </c>
      <c r="I397" s="213">
        <v>3.75</v>
      </c>
      <c r="J397" s="214" t="s">
        <v>406</v>
      </c>
      <c r="K397" s="215">
        <v>12</v>
      </c>
      <c r="L397" s="290">
        <f>(O397/P397)*100</f>
        <v>120</v>
      </c>
      <c r="M397" s="216">
        <v>1</v>
      </c>
      <c r="N397" s="214" t="s">
        <v>127</v>
      </c>
      <c r="O397" s="307">
        <f>8*I397</f>
        <v>30</v>
      </c>
      <c r="P397" s="217">
        <v>25</v>
      </c>
      <c r="Q397" s="218">
        <v>1</v>
      </c>
      <c r="R397" s="219"/>
      <c r="S397" s="238" t="s">
        <v>134</v>
      </c>
      <c r="T397" s="81">
        <v>1</v>
      </c>
      <c r="U397" s="278">
        <f>IF(D397=0,D398,D397)</f>
        <v>26</v>
      </c>
      <c r="V397" s="57">
        <v>0</v>
      </c>
      <c r="W397" s="279">
        <v>0</v>
      </c>
      <c r="X397" s="282">
        <v>4</v>
      </c>
      <c r="Y397" s="279" t="str">
        <f t="shared" si="14"/>
        <v>4959</v>
      </c>
      <c r="Z397" s="282">
        <v>352.5</v>
      </c>
      <c r="AA397" s="282"/>
      <c r="AB397" s="268"/>
      <c r="AC397" s="268"/>
      <c r="AD397" s="268"/>
      <c r="AE397" s="268"/>
      <c r="AF397" s="268"/>
      <c r="AG397" s="268"/>
      <c r="AH397" s="269">
        <v>26</v>
      </c>
      <c r="AI397" s="269">
        <v>0</v>
      </c>
      <c r="AJ397" s="269">
        <v>0</v>
      </c>
    </row>
    <row r="398" spans="1:36" s="56" customFormat="1" ht="13.5" customHeight="1">
      <c r="A398" s="317">
        <f>G398</f>
        <v>9</v>
      </c>
      <c r="B398" s="199">
        <f t="shared" si="13"/>
        <v>26</v>
      </c>
      <c r="C398" s="194" t="s">
        <v>217</v>
      </c>
      <c r="D398" s="176">
        <v>26</v>
      </c>
      <c r="E398" s="195" t="s">
        <v>24</v>
      </c>
      <c r="F398" s="195" t="s">
        <v>91</v>
      </c>
      <c r="G398" s="156">
        <v>9</v>
      </c>
      <c r="H398" s="156">
        <v>59</v>
      </c>
      <c r="I398" s="137">
        <v>3.75</v>
      </c>
      <c r="J398" s="138" t="s">
        <v>225</v>
      </c>
      <c r="K398" s="139">
        <v>12</v>
      </c>
      <c r="L398" s="292">
        <v>353</v>
      </c>
      <c r="M398" s="196">
        <v>1</v>
      </c>
      <c r="N398" s="138" t="s">
        <v>37</v>
      </c>
      <c r="O398" s="303">
        <f>(L398*P398)/100</f>
        <v>88.25</v>
      </c>
      <c r="P398" s="140">
        <v>25</v>
      </c>
      <c r="Q398" s="197">
        <v>1</v>
      </c>
      <c r="R398" s="176"/>
      <c r="S398" s="243" t="s">
        <v>134</v>
      </c>
      <c r="T398" s="81">
        <v>2</v>
      </c>
      <c r="U398" s="278">
        <f>IF(D397=0,D398,D397)</f>
        <v>26</v>
      </c>
      <c r="V398" s="57">
        <f>IF(I397=0,I398,I397)</f>
        <v>3.75</v>
      </c>
      <c r="W398" s="279">
        <f>IF(S397="取りやめ",0,V398)</f>
        <v>3.75</v>
      </c>
      <c r="X398" s="282">
        <v>4</v>
      </c>
      <c r="Y398" s="279" t="str">
        <f t="shared" si="14"/>
        <v>4959</v>
      </c>
      <c r="Z398" s="282">
        <v>352.5</v>
      </c>
      <c r="AA398" s="282"/>
      <c r="AH398" s="56">
        <v>26</v>
      </c>
      <c r="AI398" s="56">
        <v>3.75</v>
      </c>
      <c r="AJ398" s="56">
        <v>3.75</v>
      </c>
    </row>
    <row r="399" spans="1:36" s="268" customFormat="1" ht="13.5" customHeight="1">
      <c r="A399" s="317">
        <f>IF(G399=G400,G399,G400)</f>
        <v>10</v>
      </c>
      <c r="B399" s="199">
        <f t="shared" si="13"/>
        <v>26</v>
      </c>
      <c r="C399" s="259" t="s">
        <v>217</v>
      </c>
      <c r="D399" s="219">
        <v>26</v>
      </c>
      <c r="E399" s="211" t="s">
        <v>24</v>
      </c>
      <c r="F399" s="211" t="s">
        <v>91</v>
      </c>
      <c r="G399" s="212">
        <v>10</v>
      </c>
      <c r="H399" s="212">
        <v>112</v>
      </c>
      <c r="I399" s="213">
        <v>2.04</v>
      </c>
      <c r="J399" s="214" t="s">
        <v>406</v>
      </c>
      <c r="K399" s="215">
        <v>14</v>
      </c>
      <c r="L399" s="290">
        <f>(O399/P399)*100</f>
        <v>65.28</v>
      </c>
      <c r="M399" s="216">
        <v>1</v>
      </c>
      <c r="N399" s="214" t="s">
        <v>127</v>
      </c>
      <c r="O399" s="307">
        <f>8*I399</f>
        <v>16.32</v>
      </c>
      <c r="P399" s="217">
        <v>25</v>
      </c>
      <c r="Q399" s="218">
        <v>1</v>
      </c>
      <c r="R399" s="219"/>
      <c r="S399" s="238" t="s">
        <v>134</v>
      </c>
      <c r="T399" s="81">
        <v>1</v>
      </c>
      <c r="U399" s="278">
        <f>IF(D399=0,D400,D399)</f>
        <v>26</v>
      </c>
      <c r="V399" s="57">
        <v>0</v>
      </c>
      <c r="W399" s="279">
        <v>0</v>
      </c>
      <c r="X399" s="282">
        <v>4</v>
      </c>
      <c r="Y399" s="279" t="str">
        <f t="shared" si="14"/>
        <v>410112</v>
      </c>
      <c r="Z399" s="282">
        <v>232.56</v>
      </c>
      <c r="AA399" s="282"/>
      <c r="AH399" s="268">
        <v>26</v>
      </c>
      <c r="AI399" s="268">
        <v>0</v>
      </c>
      <c r="AJ399" s="268">
        <v>0</v>
      </c>
    </row>
    <row r="400" spans="1:36" s="57" customFormat="1" ht="13.5" customHeight="1">
      <c r="A400" s="317">
        <f>G400</f>
        <v>10</v>
      </c>
      <c r="B400" s="199">
        <f t="shared" si="13"/>
        <v>26</v>
      </c>
      <c r="C400" s="194" t="s">
        <v>217</v>
      </c>
      <c r="D400" s="176">
        <v>26</v>
      </c>
      <c r="E400" s="195" t="s">
        <v>24</v>
      </c>
      <c r="F400" s="195" t="s">
        <v>91</v>
      </c>
      <c r="G400" s="156">
        <v>10</v>
      </c>
      <c r="H400" s="156">
        <v>112</v>
      </c>
      <c r="I400" s="137">
        <v>2.04</v>
      </c>
      <c r="J400" s="138" t="s">
        <v>225</v>
      </c>
      <c r="K400" s="139">
        <v>14</v>
      </c>
      <c r="L400" s="292">
        <v>233</v>
      </c>
      <c r="M400" s="196">
        <v>1</v>
      </c>
      <c r="N400" s="138" t="s">
        <v>37</v>
      </c>
      <c r="O400" s="303">
        <f>(L400*P400)/100</f>
        <v>58.25</v>
      </c>
      <c r="P400" s="140">
        <v>25</v>
      </c>
      <c r="Q400" s="197">
        <v>1</v>
      </c>
      <c r="R400" s="176"/>
      <c r="S400" s="243" t="s">
        <v>134</v>
      </c>
      <c r="T400" s="81">
        <v>2</v>
      </c>
      <c r="U400" s="278">
        <f>IF(D399=0,D400,D399)</f>
        <v>26</v>
      </c>
      <c r="V400" s="57">
        <f>IF(I399=0,I400,I399)</f>
        <v>2.04</v>
      </c>
      <c r="W400" s="279">
        <f>IF(S399="取りやめ",0,V400)</f>
        <v>2.04</v>
      </c>
      <c r="X400" s="282">
        <v>4</v>
      </c>
      <c r="Y400" s="279" t="str">
        <f t="shared" si="14"/>
        <v>410112</v>
      </c>
      <c r="Z400" s="282">
        <v>232.56</v>
      </c>
      <c r="AA400" s="282"/>
      <c r="AB400" s="56"/>
      <c r="AC400" s="56"/>
      <c r="AD400" s="56"/>
      <c r="AE400" s="56"/>
      <c r="AF400" s="56"/>
      <c r="AG400" s="56"/>
      <c r="AH400" s="57">
        <v>26</v>
      </c>
      <c r="AI400" s="57">
        <v>2.04</v>
      </c>
      <c r="AJ400" s="57">
        <v>2.04</v>
      </c>
    </row>
    <row r="401" spans="1:36" s="269" customFormat="1" ht="13.5" customHeight="1">
      <c r="A401" s="317">
        <f>IF(G401=G402,G401,G402)</f>
        <v>10</v>
      </c>
      <c r="B401" s="199">
        <f t="shared" si="13"/>
        <v>26</v>
      </c>
      <c r="C401" s="259" t="s">
        <v>217</v>
      </c>
      <c r="D401" s="219">
        <v>26</v>
      </c>
      <c r="E401" s="211" t="s">
        <v>24</v>
      </c>
      <c r="F401" s="211" t="s">
        <v>91</v>
      </c>
      <c r="G401" s="212">
        <v>10</v>
      </c>
      <c r="H401" s="212">
        <v>138</v>
      </c>
      <c r="I401" s="213">
        <v>6.66</v>
      </c>
      <c r="J401" s="214" t="s">
        <v>258</v>
      </c>
      <c r="K401" s="215">
        <v>72</v>
      </c>
      <c r="L401" s="290">
        <f>(O401/P401)*100</f>
        <v>213.12000000000003</v>
      </c>
      <c r="M401" s="216">
        <v>1</v>
      </c>
      <c r="N401" s="214" t="s">
        <v>127</v>
      </c>
      <c r="O401" s="307">
        <f>8*I401</f>
        <v>53.28</v>
      </c>
      <c r="P401" s="217">
        <v>25</v>
      </c>
      <c r="Q401" s="218">
        <v>1</v>
      </c>
      <c r="R401" s="219"/>
      <c r="S401" s="238" t="s">
        <v>134</v>
      </c>
      <c r="T401" s="81">
        <v>1</v>
      </c>
      <c r="U401" s="278">
        <f>IF(D401=0,D402,D401)</f>
        <v>26</v>
      </c>
      <c r="V401" s="57">
        <v>0</v>
      </c>
      <c r="W401" s="279">
        <v>0</v>
      </c>
      <c r="X401" s="282">
        <v>4</v>
      </c>
      <c r="Y401" s="279" t="str">
        <f t="shared" si="14"/>
        <v>410138</v>
      </c>
      <c r="Z401" s="282">
        <v>799.2</v>
      </c>
      <c r="AA401" s="282"/>
      <c r="AB401" s="268"/>
      <c r="AC401" s="268"/>
      <c r="AD401" s="268"/>
      <c r="AE401" s="268"/>
      <c r="AF401" s="268"/>
      <c r="AG401" s="268"/>
      <c r="AH401" s="269">
        <v>26</v>
      </c>
      <c r="AI401" s="269">
        <v>0</v>
      </c>
      <c r="AJ401" s="269">
        <v>0</v>
      </c>
    </row>
    <row r="402" spans="1:36" s="56" customFormat="1" ht="13.5" customHeight="1">
      <c r="A402" s="317">
        <f>G402</f>
        <v>10</v>
      </c>
      <c r="B402" s="199">
        <f t="shared" si="13"/>
        <v>26</v>
      </c>
      <c r="C402" s="194" t="s">
        <v>217</v>
      </c>
      <c r="D402" s="176">
        <v>26</v>
      </c>
      <c r="E402" s="195" t="s">
        <v>24</v>
      </c>
      <c r="F402" s="195" t="s">
        <v>91</v>
      </c>
      <c r="G402" s="156">
        <v>10</v>
      </c>
      <c r="H402" s="156">
        <v>138</v>
      </c>
      <c r="I402" s="137">
        <v>6.66</v>
      </c>
      <c r="J402" s="138" t="s">
        <v>258</v>
      </c>
      <c r="K402" s="139">
        <v>72</v>
      </c>
      <c r="L402" s="292">
        <v>799</v>
      </c>
      <c r="M402" s="196">
        <v>1</v>
      </c>
      <c r="N402" s="138" t="s">
        <v>37</v>
      </c>
      <c r="O402" s="303">
        <f>(L402*P402)/100</f>
        <v>199.75</v>
      </c>
      <c r="P402" s="140">
        <v>25</v>
      </c>
      <c r="Q402" s="197">
        <v>1</v>
      </c>
      <c r="R402" s="176"/>
      <c r="S402" s="243" t="s">
        <v>134</v>
      </c>
      <c r="T402" s="81">
        <v>2</v>
      </c>
      <c r="U402" s="278">
        <f>IF(D401=0,D402,D401)</f>
        <v>26</v>
      </c>
      <c r="V402" s="57">
        <f>IF(I401=0,I402,I401)</f>
        <v>6.66</v>
      </c>
      <c r="W402" s="279">
        <f>IF(S401="取りやめ",0,V402)</f>
        <v>6.66</v>
      </c>
      <c r="X402" s="282">
        <v>4</v>
      </c>
      <c r="Y402" s="279" t="str">
        <f t="shared" si="14"/>
        <v>410138</v>
      </c>
      <c r="Z402" s="282">
        <v>799.2</v>
      </c>
      <c r="AA402" s="282"/>
      <c r="AH402" s="56">
        <v>26</v>
      </c>
      <c r="AI402" s="56">
        <v>6.66</v>
      </c>
      <c r="AJ402" s="56">
        <v>6.66</v>
      </c>
    </row>
    <row r="403" spans="1:36" s="268" customFormat="1" ht="13.5" customHeight="1">
      <c r="A403" s="317">
        <f>IF(G403=G404,G403,G404)</f>
        <v>11</v>
      </c>
      <c r="B403" s="199">
        <f t="shared" si="13"/>
        <v>26</v>
      </c>
      <c r="C403" s="259" t="s">
        <v>217</v>
      </c>
      <c r="D403" s="219">
        <v>26</v>
      </c>
      <c r="E403" s="211" t="s">
        <v>24</v>
      </c>
      <c r="F403" s="211" t="s">
        <v>91</v>
      </c>
      <c r="G403" s="212">
        <v>11</v>
      </c>
      <c r="H403" s="212">
        <v>69</v>
      </c>
      <c r="I403" s="213">
        <v>4.84</v>
      </c>
      <c r="J403" s="214" t="s">
        <v>258</v>
      </c>
      <c r="K403" s="215">
        <v>62</v>
      </c>
      <c r="L403" s="290">
        <f>(O403/P403)*100</f>
        <v>154.88</v>
      </c>
      <c r="M403" s="216">
        <v>1</v>
      </c>
      <c r="N403" s="214" t="s">
        <v>127</v>
      </c>
      <c r="O403" s="307">
        <f>8*I403</f>
        <v>38.72</v>
      </c>
      <c r="P403" s="217">
        <v>25</v>
      </c>
      <c r="Q403" s="218">
        <v>1</v>
      </c>
      <c r="R403" s="219"/>
      <c r="S403" s="238" t="s">
        <v>134</v>
      </c>
      <c r="T403" s="81">
        <v>1</v>
      </c>
      <c r="U403" s="278">
        <f>IF(D403=0,D404,D403)</f>
        <v>26</v>
      </c>
      <c r="V403" s="57">
        <v>0</v>
      </c>
      <c r="W403" s="279">
        <v>0</v>
      </c>
      <c r="X403" s="282">
        <v>4</v>
      </c>
      <c r="Y403" s="279" t="str">
        <f t="shared" si="14"/>
        <v>41169</v>
      </c>
      <c r="Z403" s="282">
        <v>396.88</v>
      </c>
      <c r="AA403" s="282"/>
      <c r="AH403" s="268">
        <v>26</v>
      </c>
      <c r="AI403" s="268">
        <v>0</v>
      </c>
      <c r="AJ403" s="268">
        <v>0</v>
      </c>
    </row>
    <row r="404" spans="1:36" s="57" customFormat="1" ht="13.5" customHeight="1">
      <c r="A404" s="317">
        <f>G404</f>
        <v>11</v>
      </c>
      <c r="B404" s="199">
        <f t="shared" si="13"/>
        <v>26</v>
      </c>
      <c r="C404" s="194" t="s">
        <v>217</v>
      </c>
      <c r="D404" s="176">
        <v>26</v>
      </c>
      <c r="E404" s="195" t="s">
        <v>24</v>
      </c>
      <c r="F404" s="195" t="s">
        <v>91</v>
      </c>
      <c r="G404" s="156">
        <v>11</v>
      </c>
      <c r="H404" s="156">
        <v>69</v>
      </c>
      <c r="I404" s="137">
        <v>4.84</v>
      </c>
      <c r="J404" s="138" t="s">
        <v>258</v>
      </c>
      <c r="K404" s="139">
        <v>62</v>
      </c>
      <c r="L404" s="292">
        <v>397</v>
      </c>
      <c r="M404" s="196">
        <v>1</v>
      </c>
      <c r="N404" s="138" t="s">
        <v>37</v>
      </c>
      <c r="O404" s="303">
        <f>(L404*P404)/100</f>
        <v>99.25</v>
      </c>
      <c r="P404" s="140">
        <v>25</v>
      </c>
      <c r="Q404" s="197">
        <v>1</v>
      </c>
      <c r="R404" s="176"/>
      <c r="S404" s="243" t="s">
        <v>134</v>
      </c>
      <c r="T404" s="81">
        <v>2</v>
      </c>
      <c r="U404" s="278">
        <f>IF(D403=0,D404,D403)</f>
        <v>26</v>
      </c>
      <c r="V404" s="57">
        <f>IF(I403=0,I404,I403)</f>
        <v>4.84</v>
      </c>
      <c r="W404" s="279">
        <f>IF(S403="取りやめ",0,V404)</f>
        <v>4.84</v>
      </c>
      <c r="X404" s="282">
        <v>4</v>
      </c>
      <c r="Y404" s="279" t="str">
        <f t="shared" si="14"/>
        <v>41169</v>
      </c>
      <c r="Z404" s="282">
        <v>396.88</v>
      </c>
      <c r="AA404" s="282"/>
      <c r="AB404" s="56"/>
      <c r="AC404" s="56"/>
      <c r="AD404" s="56"/>
      <c r="AE404" s="56"/>
      <c r="AF404" s="56"/>
      <c r="AG404" s="56"/>
      <c r="AH404" s="57">
        <v>26</v>
      </c>
      <c r="AI404" s="57">
        <v>4.84</v>
      </c>
      <c r="AJ404" s="57">
        <v>4.84</v>
      </c>
    </row>
    <row r="405" spans="1:36" s="269" customFormat="1" ht="13.5" customHeight="1">
      <c r="A405" s="317">
        <f>IF(G405=G406,G405,G406)</f>
        <v>12</v>
      </c>
      <c r="B405" s="199">
        <f t="shared" si="13"/>
        <v>26</v>
      </c>
      <c r="C405" s="259" t="s">
        <v>217</v>
      </c>
      <c r="D405" s="219">
        <v>26</v>
      </c>
      <c r="E405" s="211" t="s">
        <v>24</v>
      </c>
      <c r="F405" s="211" t="s">
        <v>91</v>
      </c>
      <c r="G405" s="212">
        <v>12</v>
      </c>
      <c r="H405" s="212">
        <v>198</v>
      </c>
      <c r="I405" s="213">
        <v>4.04</v>
      </c>
      <c r="J405" s="214" t="s">
        <v>258</v>
      </c>
      <c r="K405" s="215">
        <v>57</v>
      </c>
      <c r="L405" s="290">
        <f>(O405/P405)*100</f>
        <v>129.28</v>
      </c>
      <c r="M405" s="216">
        <v>1</v>
      </c>
      <c r="N405" s="214" t="s">
        <v>127</v>
      </c>
      <c r="O405" s="307">
        <f>8*I405</f>
        <v>32.32</v>
      </c>
      <c r="P405" s="217">
        <v>25</v>
      </c>
      <c r="Q405" s="218">
        <v>1</v>
      </c>
      <c r="R405" s="219"/>
      <c r="S405" s="238" t="s">
        <v>134</v>
      </c>
      <c r="T405" s="81">
        <v>1</v>
      </c>
      <c r="U405" s="278">
        <f>IF(D405=0,D406,D405)</f>
        <v>26</v>
      </c>
      <c r="V405" s="57">
        <v>0</v>
      </c>
      <c r="W405" s="279">
        <v>0</v>
      </c>
      <c r="X405" s="282">
        <v>4</v>
      </c>
      <c r="Y405" s="279" t="str">
        <f t="shared" si="14"/>
        <v>412198</v>
      </c>
      <c r="Z405" s="282">
        <v>460.56</v>
      </c>
      <c r="AA405" s="282"/>
      <c r="AB405" s="268"/>
      <c r="AC405" s="268"/>
      <c r="AD405" s="268"/>
      <c r="AE405" s="268"/>
      <c r="AF405" s="268"/>
      <c r="AG405" s="268"/>
      <c r="AH405" s="269">
        <v>26</v>
      </c>
      <c r="AI405" s="269">
        <v>0</v>
      </c>
      <c r="AJ405" s="269">
        <v>0</v>
      </c>
    </row>
    <row r="406" spans="1:36" s="56" customFormat="1" ht="13.5" customHeight="1">
      <c r="A406" s="317">
        <f>G406</f>
        <v>12</v>
      </c>
      <c r="B406" s="199">
        <f t="shared" si="13"/>
        <v>26</v>
      </c>
      <c r="C406" s="194" t="s">
        <v>217</v>
      </c>
      <c r="D406" s="176">
        <v>26</v>
      </c>
      <c r="E406" s="195" t="s">
        <v>24</v>
      </c>
      <c r="F406" s="195" t="s">
        <v>91</v>
      </c>
      <c r="G406" s="156">
        <v>12</v>
      </c>
      <c r="H406" s="156">
        <v>198</v>
      </c>
      <c r="I406" s="137">
        <v>4.04</v>
      </c>
      <c r="J406" s="138" t="s">
        <v>258</v>
      </c>
      <c r="K406" s="139">
        <v>57</v>
      </c>
      <c r="L406" s="292">
        <v>461</v>
      </c>
      <c r="M406" s="196">
        <v>1</v>
      </c>
      <c r="N406" s="138" t="s">
        <v>37</v>
      </c>
      <c r="O406" s="303">
        <f>(L406*P406)/100</f>
        <v>115.25</v>
      </c>
      <c r="P406" s="140">
        <v>25</v>
      </c>
      <c r="Q406" s="197">
        <v>1</v>
      </c>
      <c r="R406" s="176"/>
      <c r="S406" s="243" t="s">
        <v>134</v>
      </c>
      <c r="T406" s="81">
        <v>2</v>
      </c>
      <c r="U406" s="278">
        <f>IF(D405=0,D406,D405)</f>
        <v>26</v>
      </c>
      <c r="V406" s="57">
        <f>IF(I405=0,I406,I405)</f>
        <v>4.04</v>
      </c>
      <c r="W406" s="279">
        <f>IF(S405="取りやめ",0,V406)</f>
        <v>4.04</v>
      </c>
      <c r="X406" s="282">
        <v>4</v>
      </c>
      <c r="Y406" s="279" t="str">
        <f t="shared" si="14"/>
        <v>412198</v>
      </c>
      <c r="Z406" s="282">
        <v>460.56</v>
      </c>
      <c r="AA406" s="282"/>
      <c r="AH406" s="56">
        <v>26</v>
      </c>
      <c r="AI406" s="56">
        <v>4.04</v>
      </c>
      <c r="AJ406" s="56">
        <v>4.04</v>
      </c>
    </row>
    <row r="407" spans="1:36" s="268" customFormat="1" ht="13.5" customHeight="1">
      <c r="A407" s="317">
        <f>IF(G407=G408,G407,G408)</f>
        <v>13</v>
      </c>
      <c r="B407" s="199">
        <f t="shared" si="13"/>
        <v>26</v>
      </c>
      <c r="C407" s="259" t="s">
        <v>90</v>
      </c>
      <c r="D407" s="219">
        <v>26</v>
      </c>
      <c r="E407" s="211" t="s">
        <v>24</v>
      </c>
      <c r="F407" s="211" t="s">
        <v>91</v>
      </c>
      <c r="G407" s="212">
        <v>13</v>
      </c>
      <c r="H407" s="212">
        <v>39</v>
      </c>
      <c r="I407" s="213">
        <v>2.4</v>
      </c>
      <c r="J407" s="214" t="s">
        <v>403</v>
      </c>
      <c r="K407" s="215">
        <v>22</v>
      </c>
      <c r="L407" s="290">
        <f>(O407/P407)*100</f>
        <v>76.8</v>
      </c>
      <c r="M407" s="216">
        <v>1</v>
      </c>
      <c r="N407" s="214" t="s">
        <v>127</v>
      </c>
      <c r="O407" s="307">
        <f>8*I407</f>
        <v>19.2</v>
      </c>
      <c r="P407" s="217">
        <v>25</v>
      </c>
      <c r="Q407" s="218">
        <v>1</v>
      </c>
      <c r="R407" s="219"/>
      <c r="S407" s="238" t="s">
        <v>134</v>
      </c>
      <c r="T407" s="81">
        <v>1</v>
      </c>
      <c r="U407" s="278">
        <f>IF(D407=0,D408,D407)</f>
        <v>26</v>
      </c>
      <c r="V407" s="57">
        <v>0</v>
      </c>
      <c r="W407" s="279">
        <v>0</v>
      </c>
      <c r="X407" s="282">
        <v>4</v>
      </c>
      <c r="Y407" s="279" t="str">
        <f t="shared" si="14"/>
        <v>41339</v>
      </c>
      <c r="Z407" s="282">
        <v>249.6</v>
      </c>
      <c r="AA407" s="282"/>
      <c r="AH407" s="268">
        <v>26</v>
      </c>
      <c r="AI407" s="268">
        <v>0</v>
      </c>
      <c r="AJ407" s="268">
        <v>0</v>
      </c>
    </row>
    <row r="408" spans="1:36" s="57" customFormat="1" ht="13.5" customHeight="1">
      <c r="A408" s="317">
        <f>G408</f>
        <v>13</v>
      </c>
      <c r="B408" s="199">
        <f t="shared" si="13"/>
        <v>26</v>
      </c>
      <c r="C408" s="194" t="s">
        <v>90</v>
      </c>
      <c r="D408" s="176">
        <v>26</v>
      </c>
      <c r="E408" s="195" t="s">
        <v>24</v>
      </c>
      <c r="F408" s="195" t="s">
        <v>91</v>
      </c>
      <c r="G408" s="156">
        <v>13</v>
      </c>
      <c r="H408" s="156">
        <v>39</v>
      </c>
      <c r="I408" s="137">
        <v>2.4</v>
      </c>
      <c r="J408" s="138" t="s">
        <v>40</v>
      </c>
      <c r="K408" s="139">
        <v>22</v>
      </c>
      <c r="L408" s="292">
        <v>250</v>
      </c>
      <c r="M408" s="196">
        <v>1</v>
      </c>
      <c r="N408" s="138" t="s">
        <v>37</v>
      </c>
      <c r="O408" s="303">
        <f>(L408*P408)/100</f>
        <v>62.5</v>
      </c>
      <c r="P408" s="140">
        <v>25</v>
      </c>
      <c r="Q408" s="197">
        <v>1</v>
      </c>
      <c r="R408" s="176"/>
      <c r="S408" s="243" t="s">
        <v>134</v>
      </c>
      <c r="T408" s="81">
        <v>2</v>
      </c>
      <c r="U408" s="278">
        <f>IF(D407=0,D408,D407)</f>
        <v>26</v>
      </c>
      <c r="V408" s="57">
        <f>IF(I407=0,I408,I407)</f>
        <v>2.4</v>
      </c>
      <c r="W408" s="279">
        <f>IF(S407="取りやめ",0,V408)</f>
        <v>2.4</v>
      </c>
      <c r="X408" s="282">
        <v>4</v>
      </c>
      <c r="Y408" s="279" t="str">
        <f t="shared" si="14"/>
        <v>41339</v>
      </c>
      <c r="Z408" s="282">
        <v>249.6</v>
      </c>
      <c r="AA408" s="282"/>
      <c r="AB408" s="56"/>
      <c r="AC408" s="56"/>
      <c r="AD408" s="56"/>
      <c r="AE408" s="56"/>
      <c r="AF408" s="56"/>
      <c r="AG408" s="56"/>
      <c r="AH408" s="57">
        <v>26</v>
      </c>
      <c r="AI408" s="57">
        <v>2.4</v>
      </c>
      <c r="AJ408" s="57">
        <v>2.4</v>
      </c>
    </row>
    <row r="409" spans="1:36" s="269" customFormat="1" ht="13.5" customHeight="1">
      <c r="A409" s="317">
        <f>IF(G409=G410,G409,G410)</f>
        <v>13</v>
      </c>
      <c r="B409" s="199">
        <f t="shared" si="13"/>
        <v>26</v>
      </c>
      <c r="C409" s="259" t="s">
        <v>90</v>
      </c>
      <c r="D409" s="219">
        <v>26</v>
      </c>
      <c r="E409" s="211" t="s">
        <v>24</v>
      </c>
      <c r="F409" s="211" t="s">
        <v>91</v>
      </c>
      <c r="G409" s="212">
        <v>13</v>
      </c>
      <c r="H409" s="212">
        <v>56</v>
      </c>
      <c r="I409" s="213">
        <v>2.6</v>
      </c>
      <c r="J409" s="214" t="s">
        <v>403</v>
      </c>
      <c r="K409" s="215">
        <v>22</v>
      </c>
      <c r="L409" s="290">
        <f>(O409/P409)*100</f>
        <v>83.2</v>
      </c>
      <c r="M409" s="216">
        <v>1</v>
      </c>
      <c r="N409" s="214" t="s">
        <v>127</v>
      </c>
      <c r="O409" s="307">
        <f>8*I409</f>
        <v>20.8</v>
      </c>
      <c r="P409" s="217">
        <v>25</v>
      </c>
      <c r="Q409" s="218">
        <v>1</v>
      </c>
      <c r="R409" s="219"/>
      <c r="S409" s="238" t="s">
        <v>430</v>
      </c>
      <c r="T409" s="81">
        <v>1</v>
      </c>
      <c r="U409" s="278">
        <f>IF(D409=0,D410,D409)</f>
        <v>26</v>
      </c>
      <c r="V409" s="57">
        <v>0</v>
      </c>
      <c r="W409" s="279">
        <v>0</v>
      </c>
      <c r="X409" s="282">
        <v>4</v>
      </c>
      <c r="Y409" s="279" t="str">
        <f t="shared" si="14"/>
        <v>41356</v>
      </c>
      <c r="Z409" s="282">
        <v>270.40000000000003</v>
      </c>
      <c r="AA409" s="282"/>
      <c r="AB409" s="268"/>
      <c r="AC409" s="268"/>
      <c r="AD409" s="268"/>
      <c r="AE409" s="268"/>
      <c r="AF409" s="268"/>
      <c r="AG409" s="268"/>
      <c r="AH409" s="269">
        <v>26</v>
      </c>
      <c r="AI409" s="269">
        <v>0</v>
      </c>
      <c r="AJ409" s="269">
        <v>0</v>
      </c>
    </row>
    <row r="410" spans="1:36" s="56" customFormat="1" ht="13.5" customHeight="1">
      <c r="A410" s="317">
        <f>G410</f>
        <v>13</v>
      </c>
      <c r="B410" s="199">
        <f t="shared" si="13"/>
        <v>26</v>
      </c>
      <c r="C410" s="194" t="s">
        <v>90</v>
      </c>
      <c r="D410" s="176">
        <v>26</v>
      </c>
      <c r="E410" s="195" t="s">
        <v>24</v>
      </c>
      <c r="F410" s="195" t="s">
        <v>91</v>
      </c>
      <c r="G410" s="156">
        <v>13</v>
      </c>
      <c r="H410" s="156">
        <v>56</v>
      </c>
      <c r="I410" s="137">
        <v>2.6</v>
      </c>
      <c r="J410" s="138" t="s">
        <v>40</v>
      </c>
      <c r="K410" s="139">
        <v>22</v>
      </c>
      <c r="L410" s="292">
        <v>270</v>
      </c>
      <c r="M410" s="196">
        <v>1</v>
      </c>
      <c r="N410" s="138" t="s">
        <v>37</v>
      </c>
      <c r="O410" s="303">
        <f>(L410*P410)/100</f>
        <v>67.5</v>
      </c>
      <c r="P410" s="140">
        <v>25</v>
      </c>
      <c r="Q410" s="197">
        <v>1</v>
      </c>
      <c r="R410" s="176"/>
      <c r="S410" s="243" t="s">
        <v>430</v>
      </c>
      <c r="T410" s="81">
        <v>2</v>
      </c>
      <c r="U410" s="278">
        <f>IF(D409=0,D410,D409)</f>
        <v>26</v>
      </c>
      <c r="V410" s="57">
        <f>IF(I409=0,I410,I409)</f>
        <v>2.6</v>
      </c>
      <c r="W410" s="279">
        <f>IF(S409="取りやめ",0,V410)</f>
        <v>2.6</v>
      </c>
      <c r="X410" s="282">
        <v>4</v>
      </c>
      <c r="Y410" s="279" t="str">
        <f t="shared" si="14"/>
        <v>41356</v>
      </c>
      <c r="Z410" s="282">
        <v>270.40000000000003</v>
      </c>
      <c r="AA410" s="282"/>
      <c r="AH410" s="56">
        <v>26</v>
      </c>
      <c r="AI410" s="56">
        <v>2.6</v>
      </c>
      <c r="AJ410" s="56">
        <v>2.6</v>
      </c>
    </row>
    <row r="411" spans="1:36" s="268" customFormat="1" ht="13.5" customHeight="1">
      <c r="A411" s="317">
        <f>IF(G411=G412,G411,G412)</f>
        <v>13</v>
      </c>
      <c r="B411" s="199">
        <f t="shared" si="13"/>
        <v>26</v>
      </c>
      <c r="C411" s="259" t="s">
        <v>90</v>
      </c>
      <c r="D411" s="219">
        <v>26</v>
      </c>
      <c r="E411" s="211" t="s">
        <v>24</v>
      </c>
      <c r="F411" s="211" t="s">
        <v>91</v>
      </c>
      <c r="G411" s="212">
        <v>13</v>
      </c>
      <c r="H411" s="212">
        <v>57</v>
      </c>
      <c r="I411" s="213">
        <v>1.49</v>
      </c>
      <c r="J411" s="214" t="s">
        <v>403</v>
      </c>
      <c r="K411" s="215">
        <v>21</v>
      </c>
      <c r="L411" s="290">
        <f>(O411/P411)*100</f>
        <v>47.68</v>
      </c>
      <c r="M411" s="216">
        <v>1</v>
      </c>
      <c r="N411" s="214" t="s">
        <v>127</v>
      </c>
      <c r="O411" s="307">
        <f>8*I411</f>
        <v>11.92</v>
      </c>
      <c r="P411" s="217">
        <v>25</v>
      </c>
      <c r="Q411" s="218">
        <v>1</v>
      </c>
      <c r="R411" s="219"/>
      <c r="S411" s="238" t="s">
        <v>430</v>
      </c>
      <c r="T411" s="81">
        <v>1</v>
      </c>
      <c r="U411" s="278">
        <f>IF(D411=0,D412,D411)</f>
        <v>26</v>
      </c>
      <c r="V411" s="57">
        <v>0</v>
      </c>
      <c r="W411" s="279">
        <v>0</v>
      </c>
      <c r="X411" s="282">
        <v>4</v>
      </c>
      <c r="Y411" s="279" t="str">
        <f t="shared" si="14"/>
        <v>41357</v>
      </c>
      <c r="Z411" s="282">
        <v>140.06</v>
      </c>
      <c r="AA411" s="282"/>
      <c r="AH411" s="268">
        <v>26</v>
      </c>
      <c r="AI411" s="268">
        <v>0</v>
      </c>
      <c r="AJ411" s="268">
        <v>0</v>
      </c>
    </row>
    <row r="412" spans="1:36" s="57" customFormat="1" ht="13.5" customHeight="1">
      <c r="A412" s="317">
        <f>G412</f>
        <v>13</v>
      </c>
      <c r="B412" s="199">
        <f t="shared" si="13"/>
        <v>26</v>
      </c>
      <c r="C412" s="194" t="s">
        <v>90</v>
      </c>
      <c r="D412" s="176">
        <v>26</v>
      </c>
      <c r="E412" s="195" t="s">
        <v>24</v>
      </c>
      <c r="F412" s="195" t="s">
        <v>91</v>
      </c>
      <c r="G412" s="156">
        <v>13</v>
      </c>
      <c r="H412" s="156">
        <v>57</v>
      </c>
      <c r="I412" s="137">
        <v>1.49</v>
      </c>
      <c r="J412" s="138" t="s">
        <v>40</v>
      </c>
      <c r="K412" s="139">
        <v>21</v>
      </c>
      <c r="L412" s="292">
        <v>140</v>
      </c>
      <c r="M412" s="196">
        <v>1</v>
      </c>
      <c r="N412" s="138" t="s">
        <v>37</v>
      </c>
      <c r="O412" s="303">
        <f>(L412*P412)/100</f>
        <v>35</v>
      </c>
      <c r="P412" s="140">
        <v>25</v>
      </c>
      <c r="Q412" s="197">
        <v>1</v>
      </c>
      <c r="R412" s="176"/>
      <c r="S412" s="243" t="s">
        <v>430</v>
      </c>
      <c r="T412" s="81">
        <v>2</v>
      </c>
      <c r="U412" s="278">
        <f>IF(D411=0,D412,D411)</f>
        <v>26</v>
      </c>
      <c r="V412" s="57">
        <f>IF(I411=0,I412,I411)</f>
        <v>1.49</v>
      </c>
      <c r="W412" s="279">
        <f>IF(S411="取りやめ",0,V412)</f>
        <v>1.49</v>
      </c>
      <c r="X412" s="282">
        <v>4</v>
      </c>
      <c r="Y412" s="279" t="str">
        <f t="shared" si="14"/>
        <v>41357</v>
      </c>
      <c r="Z412" s="282">
        <v>140.06</v>
      </c>
      <c r="AA412" s="282"/>
      <c r="AB412" s="56"/>
      <c r="AC412" s="56"/>
      <c r="AD412" s="56"/>
      <c r="AE412" s="56"/>
      <c r="AF412" s="56"/>
      <c r="AG412" s="56"/>
      <c r="AH412" s="57">
        <v>26</v>
      </c>
      <c r="AI412" s="57">
        <v>1.49</v>
      </c>
      <c r="AJ412" s="57">
        <v>1.49</v>
      </c>
    </row>
    <row r="413" spans="1:36" s="269" customFormat="1" ht="13.5" customHeight="1">
      <c r="A413" s="317">
        <f>IF(G413=G414,G413,G414)</f>
        <v>15</v>
      </c>
      <c r="B413" s="199">
        <f t="shared" si="13"/>
        <v>26</v>
      </c>
      <c r="C413" s="259"/>
      <c r="D413" s="48">
        <v>26</v>
      </c>
      <c r="E413" s="211"/>
      <c r="F413" s="211"/>
      <c r="G413" s="212"/>
      <c r="H413" s="212"/>
      <c r="I413" s="213"/>
      <c r="J413" s="214"/>
      <c r="K413" s="215"/>
      <c r="L413" s="290"/>
      <c r="M413" s="216"/>
      <c r="N413" s="214"/>
      <c r="O413" s="307"/>
      <c r="P413" s="217"/>
      <c r="Q413" s="218"/>
      <c r="R413" s="219"/>
      <c r="S413" s="240" t="s">
        <v>427</v>
      </c>
      <c r="T413" s="81">
        <v>1</v>
      </c>
      <c r="U413" s="278">
        <f>IF(D413=0,D414,D413)</f>
        <v>26</v>
      </c>
      <c r="V413" s="57">
        <v>0</v>
      </c>
      <c r="W413" s="279">
        <v>0</v>
      </c>
      <c r="X413" s="282">
        <v>4</v>
      </c>
      <c r="Y413" s="279" t="str">
        <f t="shared" si="14"/>
        <v>4</v>
      </c>
      <c r="Z413" s="282">
        <v>53.040000000000006</v>
      </c>
      <c r="AA413" s="282"/>
      <c r="AB413" s="268"/>
      <c r="AC413" s="268"/>
      <c r="AD413" s="268"/>
      <c r="AE413" s="268"/>
      <c r="AF413" s="268"/>
      <c r="AG413" s="268"/>
      <c r="AH413" s="269">
        <v>26</v>
      </c>
      <c r="AI413" s="269">
        <v>0</v>
      </c>
      <c r="AJ413" s="269">
        <v>0</v>
      </c>
    </row>
    <row r="414" spans="1:36" s="56" customFormat="1" ht="13.5" customHeight="1">
      <c r="A414" s="317">
        <f>G414</f>
        <v>15</v>
      </c>
      <c r="B414" s="199">
        <f t="shared" si="13"/>
        <v>26</v>
      </c>
      <c r="C414" s="194" t="s">
        <v>217</v>
      </c>
      <c r="D414" s="176">
        <v>26</v>
      </c>
      <c r="E414" s="195" t="s">
        <v>24</v>
      </c>
      <c r="F414" s="195" t="s">
        <v>91</v>
      </c>
      <c r="G414" s="156">
        <v>15</v>
      </c>
      <c r="H414" s="156">
        <v>1</v>
      </c>
      <c r="I414" s="137">
        <v>11.97</v>
      </c>
      <c r="J414" s="138" t="s">
        <v>258</v>
      </c>
      <c r="K414" s="139">
        <v>92</v>
      </c>
      <c r="L414" s="292">
        <v>53</v>
      </c>
      <c r="M414" s="196">
        <v>1</v>
      </c>
      <c r="N414" s="138" t="s">
        <v>37</v>
      </c>
      <c r="O414" s="303">
        <f>(L414*P414)/100</f>
        <v>13.25</v>
      </c>
      <c r="P414" s="140">
        <v>25</v>
      </c>
      <c r="Q414" s="197">
        <v>1</v>
      </c>
      <c r="R414" s="176"/>
      <c r="S414" s="237"/>
      <c r="T414" s="81">
        <v>2</v>
      </c>
      <c r="U414" s="278">
        <f>IF(D413=0,D414,D413)</f>
        <v>26</v>
      </c>
      <c r="V414" s="57">
        <f>IF(I413=0,I414,I413)</f>
        <v>11.97</v>
      </c>
      <c r="W414" s="279">
        <f>IF(S413="取りやめ",0,V414)</f>
        <v>0</v>
      </c>
      <c r="X414" s="282">
        <v>4</v>
      </c>
      <c r="Y414" s="279" t="str">
        <f t="shared" si="14"/>
        <v>4151</v>
      </c>
      <c r="Z414" s="282">
        <v>53.040000000000006</v>
      </c>
      <c r="AA414" s="282"/>
      <c r="AH414" s="56">
        <v>26</v>
      </c>
      <c r="AI414" s="56">
        <v>11.97</v>
      </c>
      <c r="AJ414" s="56">
        <v>0</v>
      </c>
    </row>
    <row r="415" spans="1:36" s="268" customFormat="1" ht="13.5" customHeight="1">
      <c r="A415" s="317">
        <f>IF(G415=G416,G415,G416)</f>
        <v>19</v>
      </c>
      <c r="B415" s="199">
        <f t="shared" si="13"/>
        <v>26</v>
      </c>
      <c r="C415" s="259" t="s">
        <v>217</v>
      </c>
      <c r="D415" s="219">
        <v>26</v>
      </c>
      <c r="E415" s="211" t="s">
        <v>24</v>
      </c>
      <c r="F415" s="211" t="s">
        <v>91</v>
      </c>
      <c r="G415" s="212">
        <v>19</v>
      </c>
      <c r="H415" s="212">
        <v>72</v>
      </c>
      <c r="I415" s="213">
        <v>1.1200000000000001</v>
      </c>
      <c r="J415" s="214" t="s">
        <v>258</v>
      </c>
      <c r="K415" s="215">
        <v>52</v>
      </c>
      <c r="L415" s="290">
        <v>100</v>
      </c>
      <c r="M415" s="216">
        <v>1</v>
      </c>
      <c r="N415" s="214" t="s">
        <v>37</v>
      </c>
      <c r="O415" s="307">
        <v>25</v>
      </c>
      <c r="P415" s="217">
        <v>25</v>
      </c>
      <c r="Q415" s="218">
        <v>1</v>
      </c>
      <c r="R415" s="219"/>
      <c r="S415" s="238" t="s">
        <v>134</v>
      </c>
      <c r="T415" s="81">
        <v>1</v>
      </c>
      <c r="U415" s="278">
        <f>IF(D415=0,D416,D415)</f>
        <v>26</v>
      </c>
      <c r="V415" s="57">
        <v>0</v>
      </c>
      <c r="W415" s="279">
        <v>0</v>
      </c>
      <c r="X415" s="282">
        <v>4</v>
      </c>
      <c r="Y415" s="279" t="str">
        <f t="shared" si="14"/>
        <v>41972</v>
      </c>
      <c r="Z415" s="282">
        <v>99.68</v>
      </c>
      <c r="AA415" s="282"/>
      <c r="AH415" s="268">
        <v>26</v>
      </c>
      <c r="AI415" s="268">
        <v>0</v>
      </c>
      <c r="AJ415" s="268">
        <v>0</v>
      </c>
    </row>
    <row r="416" spans="1:36" s="57" customFormat="1" ht="13.5" customHeight="1">
      <c r="A416" s="317">
        <f>G416</f>
        <v>19</v>
      </c>
      <c r="B416" s="199">
        <f t="shared" si="13"/>
        <v>26</v>
      </c>
      <c r="C416" s="194" t="s">
        <v>217</v>
      </c>
      <c r="D416" s="176">
        <v>26</v>
      </c>
      <c r="E416" s="195" t="s">
        <v>24</v>
      </c>
      <c r="F416" s="195" t="s">
        <v>91</v>
      </c>
      <c r="G416" s="156">
        <v>19</v>
      </c>
      <c r="H416" s="156">
        <v>72</v>
      </c>
      <c r="I416" s="137">
        <v>1.1200000000000001</v>
      </c>
      <c r="J416" s="138" t="s">
        <v>258</v>
      </c>
      <c r="K416" s="139">
        <v>52</v>
      </c>
      <c r="L416" s="292">
        <v>100</v>
      </c>
      <c r="M416" s="196">
        <v>1</v>
      </c>
      <c r="N416" s="138" t="s">
        <v>37</v>
      </c>
      <c r="O416" s="303">
        <f>(L416*P416)/100</f>
        <v>25</v>
      </c>
      <c r="P416" s="140">
        <v>25</v>
      </c>
      <c r="Q416" s="197">
        <v>1</v>
      </c>
      <c r="R416" s="125"/>
      <c r="S416" s="237" t="s">
        <v>134</v>
      </c>
      <c r="T416" s="81">
        <v>2</v>
      </c>
      <c r="U416" s="278">
        <f>IF(D415=0,D416,D415)</f>
        <v>26</v>
      </c>
      <c r="V416" s="57">
        <f>IF(I415=0,I416,I415)</f>
        <v>1.1200000000000001</v>
      </c>
      <c r="W416" s="279">
        <f>IF(S415="取りやめ",0,V416)</f>
        <v>1.1200000000000001</v>
      </c>
      <c r="X416" s="282">
        <v>4</v>
      </c>
      <c r="Y416" s="279" t="str">
        <f t="shared" si="14"/>
        <v>41972</v>
      </c>
      <c r="Z416" s="282">
        <v>99.68</v>
      </c>
      <c r="AA416" s="282"/>
      <c r="AB416" s="56"/>
      <c r="AC416" s="56"/>
      <c r="AD416" s="56"/>
      <c r="AE416" s="56"/>
      <c r="AF416" s="56"/>
      <c r="AG416" s="56"/>
      <c r="AH416" s="57">
        <v>26</v>
      </c>
      <c r="AI416" s="57">
        <v>1.1200000000000001</v>
      </c>
      <c r="AJ416" s="57">
        <v>1.1200000000000001</v>
      </c>
    </row>
    <row r="417" spans="1:36" s="269" customFormat="1" ht="13.5" customHeight="1">
      <c r="A417" s="317">
        <f>IF(G417=G418,G417,G418)</f>
        <v>19</v>
      </c>
      <c r="B417" s="199">
        <f t="shared" si="13"/>
        <v>26</v>
      </c>
      <c r="C417" s="259" t="s">
        <v>217</v>
      </c>
      <c r="D417" s="219">
        <v>26</v>
      </c>
      <c r="E417" s="211" t="s">
        <v>24</v>
      </c>
      <c r="F417" s="211" t="s">
        <v>91</v>
      </c>
      <c r="G417" s="212">
        <v>19</v>
      </c>
      <c r="H417" s="212">
        <v>73</v>
      </c>
      <c r="I417" s="213">
        <v>5.76</v>
      </c>
      <c r="J417" s="214" t="s">
        <v>258</v>
      </c>
      <c r="K417" s="215">
        <v>35</v>
      </c>
      <c r="L417" s="290">
        <v>363</v>
      </c>
      <c r="M417" s="216">
        <v>1</v>
      </c>
      <c r="N417" s="214" t="s">
        <v>37</v>
      </c>
      <c r="O417" s="307">
        <v>91</v>
      </c>
      <c r="P417" s="217">
        <v>25</v>
      </c>
      <c r="Q417" s="218">
        <v>1</v>
      </c>
      <c r="R417" s="219"/>
      <c r="S417" s="238" t="s">
        <v>134</v>
      </c>
      <c r="T417" s="81">
        <v>1</v>
      </c>
      <c r="U417" s="278">
        <f>IF(D417=0,D418,D417)</f>
        <v>26</v>
      </c>
      <c r="V417" s="57">
        <v>0</v>
      </c>
      <c r="W417" s="279">
        <v>0</v>
      </c>
      <c r="X417" s="282">
        <v>4</v>
      </c>
      <c r="Y417" s="279" t="str">
        <f t="shared" si="14"/>
        <v>41973</v>
      </c>
      <c r="Z417" s="282">
        <v>362.88</v>
      </c>
      <c r="AA417" s="282"/>
      <c r="AB417" s="268"/>
      <c r="AC417" s="268"/>
      <c r="AD417" s="268"/>
      <c r="AE417" s="268"/>
      <c r="AF417" s="268"/>
      <c r="AG417" s="268"/>
      <c r="AH417" s="269">
        <v>26</v>
      </c>
      <c r="AI417" s="269">
        <v>0</v>
      </c>
      <c r="AJ417" s="269">
        <v>0</v>
      </c>
    </row>
    <row r="418" spans="1:36" s="56" customFormat="1" ht="13.5" customHeight="1">
      <c r="A418" s="317">
        <f>G418</f>
        <v>19</v>
      </c>
      <c r="B418" s="199">
        <f t="shared" si="13"/>
        <v>26</v>
      </c>
      <c r="C418" s="194" t="s">
        <v>217</v>
      </c>
      <c r="D418" s="176">
        <v>26</v>
      </c>
      <c r="E418" s="195" t="s">
        <v>24</v>
      </c>
      <c r="F418" s="195" t="s">
        <v>91</v>
      </c>
      <c r="G418" s="156">
        <v>19</v>
      </c>
      <c r="H418" s="156">
        <v>73</v>
      </c>
      <c r="I418" s="137">
        <v>5.76</v>
      </c>
      <c r="J418" s="138" t="s">
        <v>258</v>
      </c>
      <c r="K418" s="139">
        <v>35</v>
      </c>
      <c r="L418" s="292">
        <v>363</v>
      </c>
      <c r="M418" s="196">
        <v>1</v>
      </c>
      <c r="N418" s="138" t="s">
        <v>37</v>
      </c>
      <c r="O418" s="303">
        <f>(L418*P418)/100</f>
        <v>90.75</v>
      </c>
      <c r="P418" s="140">
        <v>25</v>
      </c>
      <c r="Q418" s="197">
        <v>1</v>
      </c>
      <c r="R418" s="125"/>
      <c r="S418" s="237" t="s">
        <v>134</v>
      </c>
      <c r="T418" s="81">
        <v>2</v>
      </c>
      <c r="U418" s="278">
        <f>IF(D417=0,D418,D417)</f>
        <v>26</v>
      </c>
      <c r="V418" s="57">
        <f>IF(I417=0,I418,I417)</f>
        <v>5.76</v>
      </c>
      <c r="W418" s="279">
        <f>IF(S417="取りやめ",0,V418)</f>
        <v>5.76</v>
      </c>
      <c r="X418" s="282">
        <v>4</v>
      </c>
      <c r="Y418" s="279" t="str">
        <f t="shared" si="14"/>
        <v>41973</v>
      </c>
      <c r="Z418" s="282">
        <v>362.88</v>
      </c>
      <c r="AA418" s="282"/>
      <c r="AH418" s="56">
        <v>26</v>
      </c>
      <c r="AI418" s="56">
        <v>5.76</v>
      </c>
      <c r="AJ418" s="56">
        <v>5.76</v>
      </c>
    </row>
    <row r="419" spans="1:36" s="268" customFormat="1" ht="13.5" customHeight="1">
      <c r="A419" s="317">
        <f>IF(G419=G420,G419,G420)</f>
        <v>21</v>
      </c>
      <c r="B419" s="199">
        <f t="shared" si="13"/>
        <v>26</v>
      </c>
      <c r="C419" s="259" t="s">
        <v>217</v>
      </c>
      <c r="D419" s="219">
        <v>26</v>
      </c>
      <c r="E419" s="211" t="s">
        <v>24</v>
      </c>
      <c r="F419" s="211" t="s">
        <v>91</v>
      </c>
      <c r="G419" s="212">
        <v>21</v>
      </c>
      <c r="H419" s="212">
        <v>210</v>
      </c>
      <c r="I419" s="213">
        <v>3.16</v>
      </c>
      <c r="J419" s="214" t="s">
        <v>403</v>
      </c>
      <c r="K419" s="215">
        <v>23</v>
      </c>
      <c r="L419" s="290">
        <f>(O419/P419)*100</f>
        <v>101.12</v>
      </c>
      <c r="M419" s="216">
        <v>1</v>
      </c>
      <c r="N419" s="214" t="s">
        <v>127</v>
      </c>
      <c r="O419" s="307">
        <f>8*I419</f>
        <v>25.28</v>
      </c>
      <c r="P419" s="217">
        <v>25</v>
      </c>
      <c r="Q419" s="218">
        <v>1</v>
      </c>
      <c r="R419" s="219"/>
      <c r="S419" s="238" t="s">
        <v>134</v>
      </c>
      <c r="T419" s="81">
        <v>1</v>
      </c>
      <c r="U419" s="278">
        <f>IF(D419=0,D420,D419)</f>
        <v>26</v>
      </c>
      <c r="V419" s="57">
        <v>0</v>
      </c>
      <c r="W419" s="279">
        <v>0</v>
      </c>
      <c r="X419" s="282">
        <v>4</v>
      </c>
      <c r="Y419" s="279" t="str">
        <f t="shared" si="14"/>
        <v>421210</v>
      </c>
      <c r="Z419" s="282">
        <v>366.56</v>
      </c>
      <c r="AA419" s="282"/>
      <c r="AH419" s="268">
        <v>26</v>
      </c>
      <c r="AI419" s="268">
        <v>0</v>
      </c>
      <c r="AJ419" s="268">
        <v>0</v>
      </c>
    </row>
    <row r="420" spans="1:36" s="57" customFormat="1" ht="13.5" customHeight="1">
      <c r="A420" s="317">
        <f>G420</f>
        <v>21</v>
      </c>
      <c r="B420" s="199">
        <f t="shared" si="13"/>
        <v>26</v>
      </c>
      <c r="C420" s="194" t="s">
        <v>217</v>
      </c>
      <c r="D420" s="176">
        <v>26</v>
      </c>
      <c r="E420" s="195" t="s">
        <v>24</v>
      </c>
      <c r="F420" s="195" t="s">
        <v>91</v>
      </c>
      <c r="G420" s="156">
        <v>21</v>
      </c>
      <c r="H420" s="156">
        <v>210</v>
      </c>
      <c r="I420" s="137">
        <v>3.16</v>
      </c>
      <c r="J420" s="138" t="s">
        <v>40</v>
      </c>
      <c r="K420" s="139">
        <v>23</v>
      </c>
      <c r="L420" s="292">
        <v>367</v>
      </c>
      <c r="M420" s="196">
        <v>1</v>
      </c>
      <c r="N420" s="138" t="s">
        <v>37</v>
      </c>
      <c r="O420" s="303">
        <f>(L420*P420)/100</f>
        <v>91.75</v>
      </c>
      <c r="P420" s="140">
        <v>25</v>
      </c>
      <c r="Q420" s="197">
        <v>1</v>
      </c>
      <c r="R420" s="176"/>
      <c r="S420" s="243" t="s">
        <v>134</v>
      </c>
      <c r="T420" s="81">
        <v>2</v>
      </c>
      <c r="U420" s="278">
        <f>IF(D419=0,D420,D419)</f>
        <v>26</v>
      </c>
      <c r="V420" s="57">
        <f>IF(I419=0,I420,I419)</f>
        <v>3.16</v>
      </c>
      <c r="W420" s="279">
        <f>IF(S419="取りやめ",0,V420)</f>
        <v>3.16</v>
      </c>
      <c r="X420" s="282">
        <v>4</v>
      </c>
      <c r="Y420" s="279" t="str">
        <f t="shared" si="14"/>
        <v>421210</v>
      </c>
      <c r="Z420" s="282">
        <v>366.56</v>
      </c>
      <c r="AA420" s="282"/>
      <c r="AB420" s="56"/>
      <c r="AC420" s="56"/>
      <c r="AD420" s="56"/>
      <c r="AE420" s="56"/>
      <c r="AF420" s="56"/>
      <c r="AG420" s="56"/>
      <c r="AH420" s="57">
        <v>26</v>
      </c>
      <c r="AI420" s="57">
        <v>3.16</v>
      </c>
      <c r="AJ420" s="57">
        <v>3.16</v>
      </c>
    </row>
    <row r="421" spans="1:36" s="269" customFormat="1" ht="13.5" customHeight="1">
      <c r="A421" s="317">
        <f>IF(G421=G422,G421,G422)</f>
        <v>23</v>
      </c>
      <c r="B421" s="199">
        <f t="shared" si="13"/>
        <v>26</v>
      </c>
      <c r="C421" s="259" t="s">
        <v>217</v>
      </c>
      <c r="D421" s="219">
        <v>26</v>
      </c>
      <c r="E421" s="211" t="s">
        <v>24</v>
      </c>
      <c r="F421" s="211" t="s">
        <v>91</v>
      </c>
      <c r="G421" s="212">
        <v>23</v>
      </c>
      <c r="H421" s="212">
        <v>55</v>
      </c>
      <c r="I421" s="213">
        <v>4.68</v>
      </c>
      <c r="J421" s="214" t="s">
        <v>406</v>
      </c>
      <c r="K421" s="215">
        <v>19</v>
      </c>
      <c r="L421" s="290">
        <f>(O421/P421)*100</f>
        <v>149.76</v>
      </c>
      <c r="M421" s="216">
        <v>1</v>
      </c>
      <c r="N421" s="214" t="s">
        <v>127</v>
      </c>
      <c r="O421" s="307">
        <f>8*I421</f>
        <v>37.44</v>
      </c>
      <c r="P421" s="217">
        <v>25</v>
      </c>
      <c r="Q421" s="218">
        <v>1</v>
      </c>
      <c r="R421" s="219"/>
      <c r="S421" s="238" t="s">
        <v>134</v>
      </c>
      <c r="T421" s="81">
        <v>1</v>
      </c>
      <c r="U421" s="278">
        <f>IF(D421=0,D422,D421)</f>
        <v>26</v>
      </c>
      <c r="V421" s="57">
        <v>0</v>
      </c>
      <c r="W421" s="279">
        <v>0</v>
      </c>
      <c r="X421" s="282">
        <v>4</v>
      </c>
      <c r="Y421" s="279" t="str">
        <f t="shared" si="14"/>
        <v>42355</v>
      </c>
      <c r="Z421" s="282">
        <v>730.07999999999993</v>
      </c>
      <c r="AA421" s="282"/>
      <c r="AB421" s="268"/>
      <c r="AC421" s="268"/>
      <c r="AD421" s="268"/>
      <c r="AE421" s="268"/>
      <c r="AF421" s="268"/>
      <c r="AG421" s="268"/>
      <c r="AH421" s="269">
        <v>26</v>
      </c>
      <c r="AI421" s="269">
        <v>0</v>
      </c>
      <c r="AJ421" s="269">
        <v>0</v>
      </c>
    </row>
    <row r="422" spans="1:36" s="56" customFormat="1" ht="13.5" customHeight="1">
      <c r="A422" s="317">
        <f>G422</f>
        <v>23</v>
      </c>
      <c r="B422" s="199">
        <f t="shared" si="13"/>
        <v>26</v>
      </c>
      <c r="C422" s="194" t="s">
        <v>217</v>
      </c>
      <c r="D422" s="176">
        <v>26</v>
      </c>
      <c r="E422" s="195" t="s">
        <v>24</v>
      </c>
      <c r="F422" s="195" t="s">
        <v>91</v>
      </c>
      <c r="G422" s="156">
        <v>23</v>
      </c>
      <c r="H422" s="156">
        <v>55</v>
      </c>
      <c r="I422" s="137">
        <v>4.68</v>
      </c>
      <c r="J422" s="138" t="s">
        <v>225</v>
      </c>
      <c r="K422" s="139">
        <v>19</v>
      </c>
      <c r="L422" s="292">
        <v>730</v>
      </c>
      <c r="M422" s="196">
        <v>1</v>
      </c>
      <c r="N422" s="138" t="s">
        <v>37</v>
      </c>
      <c r="O422" s="303">
        <f>(L422*P422)/100</f>
        <v>182.5</v>
      </c>
      <c r="P422" s="140">
        <v>25</v>
      </c>
      <c r="Q422" s="197">
        <v>1</v>
      </c>
      <c r="R422" s="176"/>
      <c r="S422" s="243" t="s">
        <v>134</v>
      </c>
      <c r="T422" s="81">
        <v>2</v>
      </c>
      <c r="U422" s="278">
        <f>IF(D421=0,D422,D421)</f>
        <v>26</v>
      </c>
      <c r="V422" s="57">
        <f>IF(I421=0,I422,I421)</f>
        <v>4.68</v>
      </c>
      <c r="W422" s="279">
        <f>IF(S421="取りやめ",0,V422)</f>
        <v>4.68</v>
      </c>
      <c r="X422" s="282">
        <v>4</v>
      </c>
      <c r="Y422" s="279" t="str">
        <f t="shared" si="14"/>
        <v>42355</v>
      </c>
      <c r="Z422" s="282">
        <v>730.07999999999993</v>
      </c>
      <c r="AA422" s="282"/>
      <c r="AH422" s="56">
        <v>26</v>
      </c>
      <c r="AI422" s="56">
        <v>4.68</v>
      </c>
      <c r="AJ422" s="56">
        <v>4.68</v>
      </c>
    </row>
    <row r="423" spans="1:36" s="268" customFormat="1" ht="13.5" customHeight="1">
      <c r="A423" s="317">
        <f>IF(G423=G424,G423,G424)</f>
        <v>23</v>
      </c>
      <c r="B423" s="199">
        <f t="shared" si="13"/>
        <v>26</v>
      </c>
      <c r="C423" s="259" t="s">
        <v>217</v>
      </c>
      <c r="D423" s="219">
        <v>26</v>
      </c>
      <c r="E423" s="211" t="s">
        <v>24</v>
      </c>
      <c r="F423" s="211" t="s">
        <v>91</v>
      </c>
      <c r="G423" s="212">
        <v>23</v>
      </c>
      <c r="H423" s="212">
        <v>56</v>
      </c>
      <c r="I423" s="213">
        <v>1.76</v>
      </c>
      <c r="J423" s="214" t="s">
        <v>406</v>
      </c>
      <c r="K423" s="215">
        <v>19</v>
      </c>
      <c r="L423" s="290">
        <f>(O423/P423)*100</f>
        <v>56.32</v>
      </c>
      <c r="M423" s="216">
        <v>1</v>
      </c>
      <c r="N423" s="214" t="s">
        <v>127</v>
      </c>
      <c r="O423" s="307">
        <f>8*I423</f>
        <v>14.08</v>
      </c>
      <c r="P423" s="217">
        <v>25</v>
      </c>
      <c r="Q423" s="218">
        <v>1</v>
      </c>
      <c r="R423" s="219"/>
      <c r="S423" s="238" t="s">
        <v>134</v>
      </c>
      <c r="T423" s="81">
        <v>1</v>
      </c>
      <c r="U423" s="278">
        <f>IF(D423=0,D424,D423)</f>
        <v>26</v>
      </c>
      <c r="V423" s="57">
        <v>0</v>
      </c>
      <c r="W423" s="279">
        <v>0</v>
      </c>
      <c r="X423" s="282">
        <v>4</v>
      </c>
      <c r="Y423" s="279" t="str">
        <f t="shared" si="14"/>
        <v>42356</v>
      </c>
      <c r="Z423" s="282">
        <v>274.56</v>
      </c>
      <c r="AA423" s="282"/>
      <c r="AH423" s="268">
        <v>26</v>
      </c>
      <c r="AI423" s="268">
        <v>0</v>
      </c>
      <c r="AJ423" s="268">
        <v>0</v>
      </c>
    </row>
    <row r="424" spans="1:36" s="57" customFormat="1" ht="13.5" customHeight="1">
      <c r="A424" s="317">
        <f>G424</f>
        <v>23</v>
      </c>
      <c r="B424" s="199">
        <f t="shared" si="13"/>
        <v>26</v>
      </c>
      <c r="C424" s="194" t="s">
        <v>217</v>
      </c>
      <c r="D424" s="176">
        <v>26</v>
      </c>
      <c r="E424" s="195" t="s">
        <v>24</v>
      </c>
      <c r="F424" s="195" t="s">
        <v>91</v>
      </c>
      <c r="G424" s="156">
        <v>23</v>
      </c>
      <c r="H424" s="156">
        <v>56</v>
      </c>
      <c r="I424" s="137">
        <v>1.76</v>
      </c>
      <c r="J424" s="138" t="s">
        <v>225</v>
      </c>
      <c r="K424" s="139">
        <v>19</v>
      </c>
      <c r="L424" s="292">
        <v>275</v>
      </c>
      <c r="M424" s="196">
        <v>1</v>
      </c>
      <c r="N424" s="138" t="s">
        <v>37</v>
      </c>
      <c r="O424" s="303">
        <f>(L424*P424)/100</f>
        <v>68.75</v>
      </c>
      <c r="P424" s="140">
        <v>25</v>
      </c>
      <c r="Q424" s="197">
        <v>1</v>
      </c>
      <c r="R424" s="176"/>
      <c r="S424" s="243" t="s">
        <v>134</v>
      </c>
      <c r="T424" s="81">
        <v>2</v>
      </c>
      <c r="U424" s="278">
        <f>IF(D423=0,D424,D423)</f>
        <v>26</v>
      </c>
      <c r="V424" s="57">
        <f>IF(I423=0,I424,I423)</f>
        <v>1.76</v>
      </c>
      <c r="W424" s="279">
        <f>IF(S423="取りやめ",0,V424)</f>
        <v>1.76</v>
      </c>
      <c r="X424" s="282">
        <v>4</v>
      </c>
      <c r="Y424" s="279" t="str">
        <f t="shared" si="14"/>
        <v>42356</v>
      </c>
      <c r="Z424" s="282">
        <v>274.56</v>
      </c>
      <c r="AA424" s="282"/>
      <c r="AB424" s="56"/>
      <c r="AC424" s="56"/>
      <c r="AD424" s="56"/>
      <c r="AE424" s="56"/>
      <c r="AF424" s="56"/>
      <c r="AG424" s="56"/>
      <c r="AH424" s="57">
        <v>26</v>
      </c>
      <c r="AI424" s="57">
        <v>1.76</v>
      </c>
      <c r="AJ424" s="57">
        <v>1.76</v>
      </c>
    </row>
    <row r="425" spans="1:36" s="269" customFormat="1" ht="13.5" customHeight="1">
      <c r="A425" s="317">
        <f>IF(G425=G426,G425,G426)</f>
        <v>23</v>
      </c>
      <c r="B425" s="199">
        <f t="shared" si="13"/>
        <v>26</v>
      </c>
      <c r="C425" s="259" t="s">
        <v>217</v>
      </c>
      <c r="D425" s="219">
        <v>26</v>
      </c>
      <c r="E425" s="211" t="s">
        <v>24</v>
      </c>
      <c r="F425" s="211" t="s">
        <v>91</v>
      </c>
      <c r="G425" s="212">
        <v>23</v>
      </c>
      <c r="H425" s="212">
        <v>212</v>
      </c>
      <c r="I425" s="213">
        <v>6.16</v>
      </c>
      <c r="J425" s="214" t="s">
        <v>406</v>
      </c>
      <c r="K425" s="215">
        <v>29</v>
      </c>
      <c r="L425" s="290">
        <f>(O425/P425)*100</f>
        <v>197.12</v>
      </c>
      <c r="M425" s="216">
        <v>1</v>
      </c>
      <c r="N425" s="214" t="s">
        <v>127</v>
      </c>
      <c r="O425" s="307">
        <f>8*I425</f>
        <v>49.28</v>
      </c>
      <c r="P425" s="217">
        <v>25</v>
      </c>
      <c r="Q425" s="218">
        <v>1</v>
      </c>
      <c r="R425" s="219"/>
      <c r="S425" s="238" t="s">
        <v>134</v>
      </c>
      <c r="T425" s="81">
        <v>1</v>
      </c>
      <c r="U425" s="278">
        <f>IF(D425=0,D426,D425)</f>
        <v>26</v>
      </c>
      <c r="V425" s="57">
        <v>0</v>
      </c>
      <c r="W425" s="279">
        <v>0</v>
      </c>
      <c r="X425" s="282">
        <v>4</v>
      </c>
      <c r="Y425" s="279" t="str">
        <f t="shared" si="14"/>
        <v>423212</v>
      </c>
      <c r="Z425" s="282">
        <v>1379.8400000000001</v>
      </c>
      <c r="AA425" s="282"/>
      <c r="AB425" s="268"/>
      <c r="AC425" s="268"/>
      <c r="AD425" s="268"/>
      <c r="AE425" s="268"/>
      <c r="AF425" s="268"/>
      <c r="AG425" s="268"/>
      <c r="AH425" s="269">
        <v>26</v>
      </c>
      <c r="AI425" s="269">
        <v>0</v>
      </c>
      <c r="AJ425" s="269">
        <v>0</v>
      </c>
    </row>
    <row r="426" spans="1:36" s="56" customFormat="1" ht="13.5" customHeight="1">
      <c r="A426" s="317">
        <f>G426</f>
        <v>23</v>
      </c>
      <c r="B426" s="199">
        <f t="shared" si="13"/>
        <v>26</v>
      </c>
      <c r="C426" s="194" t="s">
        <v>217</v>
      </c>
      <c r="D426" s="176">
        <v>26</v>
      </c>
      <c r="E426" s="195" t="s">
        <v>24</v>
      </c>
      <c r="F426" s="195" t="s">
        <v>91</v>
      </c>
      <c r="G426" s="156">
        <v>23</v>
      </c>
      <c r="H426" s="156">
        <v>212</v>
      </c>
      <c r="I426" s="137">
        <v>6.16</v>
      </c>
      <c r="J426" s="138" t="s">
        <v>225</v>
      </c>
      <c r="K426" s="139">
        <v>29</v>
      </c>
      <c r="L426" s="292">
        <v>1380</v>
      </c>
      <c r="M426" s="196">
        <v>1</v>
      </c>
      <c r="N426" s="138" t="s">
        <v>37</v>
      </c>
      <c r="O426" s="303">
        <f>(L426*P426)/100</f>
        <v>345</v>
      </c>
      <c r="P426" s="140">
        <v>25</v>
      </c>
      <c r="Q426" s="197">
        <v>1</v>
      </c>
      <c r="R426" s="176"/>
      <c r="S426" s="243" t="s">
        <v>134</v>
      </c>
      <c r="T426" s="81">
        <v>2</v>
      </c>
      <c r="U426" s="278">
        <f>IF(D425=0,D426,D425)</f>
        <v>26</v>
      </c>
      <c r="V426" s="57">
        <f>IF(I425=0,I426,I425)</f>
        <v>6.16</v>
      </c>
      <c r="W426" s="279">
        <f>IF(S425="取りやめ",0,V426)</f>
        <v>6.16</v>
      </c>
      <c r="X426" s="282">
        <v>4</v>
      </c>
      <c r="Y426" s="279" t="str">
        <f t="shared" si="14"/>
        <v>423212</v>
      </c>
      <c r="Z426" s="282">
        <v>1379.8400000000001</v>
      </c>
      <c r="AA426" s="282"/>
      <c r="AH426" s="56">
        <v>26</v>
      </c>
      <c r="AI426" s="56">
        <v>6.16</v>
      </c>
      <c r="AJ426" s="56">
        <v>6.16</v>
      </c>
    </row>
    <row r="427" spans="1:36" s="269" customFormat="1" ht="13.5" customHeight="1">
      <c r="A427" s="317">
        <f>IF(G427=G428,G427,G428)</f>
        <v>25</v>
      </c>
      <c r="B427" s="199">
        <f t="shared" si="13"/>
        <v>26</v>
      </c>
      <c r="C427" s="259" t="s">
        <v>217</v>
      </c>
      <c r="D427" s="219">
        <v>26</v>
      </c>
      <c r="E427" s="211" t="s">
        <v>24</v>
      </c>
      <c r="F427" s="211" t="s">
        <v>91</v>
      </c>
      <c r="G427" s="212">
        <v>25</v>
      </c>
      <c r="H427" s="212">
        <v>103</v>
      </c>
      <c r="I427" s="213">
        <v>3.68</v>
      </c>
      <c r="J427" s="214" t="s">
        <v>258</v>
      </c>
      <c r="K427" s="215">
        <v>47</v>
      </c>
      <c r="L427" s="290">
        <f>(O427/P427)*100</f>
        <v>117.75999999999999</v>
      </c>
      <c r="M427" s="216">
        <v>1</v>
      </c>
      <c r="N427" s="214" t="s">
        <v>127</v>
      </c>
      <c r="O427" s="307">
        <f>8*I427</f>
        <v>29.44</v>
      </c>
      <c r="P427" s="217">
        <v>25</v>
      </c>
      <c r="Q427" s="218">
        <v>1</v>
      </c>
      <c r="R427" s="219"/>
      <c r="S427" s="238" t="s">
        <v>134</v>
      </c>
      <c r="T427" s="81">
        <v>1</v>
      </c>
      <c r="U427" s="278">
        <f>IF(D427=0,D428,D427)</f>
        <v>26</v>
      </c>
      <c r="V427" s="57">
        <v>0</v>
      </c>
      <c r="W427" s="279">
        <v>0</v>
      </c>
      <c r="X427" s="282">
        <v>4</v>
      </c>
      <c r="Y427" s="279" t="str">
        <f t="shared" si="14"/>
        <v>425103</v>
      </c>
      <c r="Z427" s="282">
        <v>316.48</v>
      </c>
      <c r="AA427" s="282"/>
      <c r="AB427" s="268"/>
      <c r="AC427" s="268"/>
      <c r="AD427" s="268"/>
      <c r="AE427" s="268"/>
      <c r="AF427" s="268"/>
      <c r="AG427" s="268"/>
      <c r="AH427" s="269">
        <v>26</v>
      </c>
      <c r="AI427" s="269">
        <v>0</v>
      </c>
      <c r="AJ427" s="269">
        <v>0</v>
      </c>
    </row>
    <row r="428" spans="1:36" s="56" customFormat="1" ht="13.5" customHeight="1">
      <c r="A428" s="317">
        <f>G428</f>
        <v>25</v>
      </c>
      <c r="B428" s="199">
        <f t="shared" si="13"/>
        <v>26</v>
      </c>
      <c r="C428" s="194" t="s">
        <v>217</v>
      </c>
      <c r="D428" s="176">
        <v>26</v>
      </c>
      <c r="E428" s="195" t="s">
        <v>24</v>
      </c>
      <c r="F428" s="195" t="s">
        <v>91</v>
      </c>
      <c r="G428" s="156">
        <v>25</v>
      </c>
      <c r="H428" s="156">
        <v>103</v>
      </c>
      <c r="I428" s="137">
        <v>3.68</v>
      </c>
      <c r="J428" s="138" t="s">
        <v>258</v>
      </c>
      <c r="K428" s="139">
        <v>47</v>
      </c>
      <c r="L428" s="292">
        <v>316</v>
      </c>
      <c r="M428" s="196">
        <v>1</v>
      </c>
      <c r="N428" s="138" t="s">
        <v>37</v>
      </c>
      <c r="O428" s="303">
        <f>(L428*P428)/100</f>
        <v>79</v>
      </c>
      <c r="P428" s="140">
        <v>25</v>
      </c>
      <c r="Q428" s="197">
        <v>1</v>
      </c>
      <c r="R428" s="176"/>
      <c r="S428" s="243" t="s">
        <v>134</v>
      </c>
      <c r="T428" s="81">
        <v>2</v>
      </c>
      <c r="U428" s="278">
        <f>IF(D427=0,D428,D427)</f>
        <v>26</v>
      </c>
      <c r="V428" s="57">
        <f>IF(I427=0,I428,I427)</f>
        <v>3.68</v>
      </c>
      <c r="W428" s="279">
        <f>IF(S427="取りやめ",0,V428)</f>
        <v>3.68</v>
      </c>
      <c r="X428" s="282">
        <v>4</v>
      </c>
      <c r="Y428" s="279" t="str">
        <f t="shared" si="14"/>
        <v>425103</v>
      </c>
      <c r="Z428" s="282">
        <v>316.48</v>
      </c>
      <c r="AA428" s="282"/>
      <c r="AH428" s="56">
        <v>26</v>
      </c>
      <c r="AI428" s="56">
        <v>3.68</v>
      </c>
      <c r="AJ428" s="56">
        <v>3.68</v>
      </c>
    </row>
    <row r="429" spans="1:36" s="269" customFormat="1" ht="13.5" customHeight="1">
      <c r="A429" s="317">
        <f>IF(G429=G430,G429,G430)</f>
        <v>28</v>
      </c>
      <c r="B429" s="199">
        <f t="shared" si="13"/>
        <v>26</v>
      </c>
      <c r="C429" s="259"/>
      <c r="D429" s="48">
        <v>26</v>
      </c>
      <c r="E429" s="211"/>
      <c r="F429" s="211"/>
      <c r="G429" s="212"/>
      <c r="H429" s="212"/>
      <c r="I429" s="213"/>
      <c r="J429" s="214"/>
      <c r="K429" s="215"/>
      <c r="L429" s="290"/>
      <c r="M429" s="216"/>
      <c r="N429" s="214"/>
      <c r="O429" s="307"/>
      <c r="P429" s="217"/>
      <c r="Q429" s="218"/>
      <c r="R429" s="219"/>
      <c r="S429" s="240" t="s">
        <v>427</v>
      </c>
      <c r="T429" s="81">
        <v>1</v>
      </c>
      <c r="U429" s="278">
        <f>IF(D429=0,D430,D429)</f>
        <v>26</v>
      </c>
      <c r="V429" s="57">
        <v>0</v>
      </c>
      <c r="W429" s="279">
        <v>0</v>
      </c>
      <c r="X429" s="282">
        <v>4</v>
      </c>
      <c r="Y429" s="279" t="str">
        <f t="shared" si="14"/>
        <v>4</v>
      </c>
      <c r="Z429" s="282">
        <v>0</v>
      </c>
      <c r="AA429" s="282"/>
      <c r="AB429" s="268"/>
      <c r="AC429" s="268"/>
      <c r="AD429" s="268"/>
      <c r="AE429" s="268"/>
      <c r="AF429" s="268"/>
      <c r="AG429" s="268"/>
      <c r="AH429" s="269">
        <v>26</v>
      </c>
      <c r="AI429" s="269">
        <v>0</v>
      </c>
      <c r="AJ429" s="269">
        <v>0</v>
      </c>
    </row>
    <row r="430" spans="1:36" s="56" customFormat="1" ht="13.5" customHeight="1">
      <c r="A430" s="317">
        <f>G430</f>
        <v>28</v>
      </c>
      <c r="B430" s="199">
        <f t="shared" si="13"/>
        <v>26</v>
      </c>
      <c r="C430" s="194" t="s">
        <v>217</v>
      </c>
      <c r="D430" s="176">
        <v>26</v>
      </c>
      <c r="E430" s="195" t="s">
        <v>24</v>
      </c>
      <c r="F430" s="195" t="s">
        <v>91</v>
      </c>
      <c r="G430" s="156">
        <v>28</v>
      </c>
      <c r="H430" s="156">
        <v>18</v>
      </c>
      <c r="I430" s="137">
        <v>3.13</v>
      </c>
      <c r="J430" s="138" t="s">
        <v>100</v>
      </c>
      <c r="K430" s="139">
        <v>72</v>
      </c>
      <c r="L430" s="292">
        <v>750</v>
      </c>
      <c r="M430" s="196">
        <v>1</v>
      </c>
      <c r="N430" s="138" t="s">
        <v>200</v>
      </c>
      <c r="O430" s="303">
        <f>(L430*P430)/100</f>
        <v>187.5</v>
      </c>
      <c r="P430" s="140">
        <v>25</v>
      </c>
      <c r="Q430" s="197">
        <v>1</v>
      </c>
      <c r="R430" s="176"/>
      <c r="S430" s="243"/>
      <c r="T430" s="81">
        <v>2</v>
      </c>
      <c r="U430" s="278">
        <f>IF(D429=0,D430,D429)</f>
        <v>26</v>
      </c>
      <c r="V430" s="57">
        <f>IF(I429=0,I430,I429)</f>
        <v>3.13</v>
      </c>
      <c r="W430" s="279">
        <f>IF(S429="取りやめ",0,V430)</f>
        <v>0</v>
      </c>
      <c r="X430" s="282">
        <v>4</v>
      </c>
      <c r="Y430" s="279" t="str">
        <f t="shared" si="14"/>
        <v>42818</v>
      </c>
      <c r="Z430" s="282">
        <v>0</v>
      </c>
      <c r="AA430" s="282"/>
      <c r="AH430" s="56">
        <v>26</v>
      </c>
      <c r="AI430" s="56">
        <v>3.13</v>
      </c>
      <c r="AJ430" s="56">
        <v>0</v>
      </c>
    </row>
    <row r="431" spans="1:36" s="269" customFormat="1" ht="13.5" customHeight="1">
      <c r="A431" s="317">
        <f>IF(G431=G432,G431,G432)</f>
        <v>30</v>
      </c>
      <c r="B431" s="199">
        <f t="shared" si="13"/>
        <v>26</v>
      </c>
      <c r="C431" s="259" t="s">
        <v>217</v>
      </c>
      <c r="D431" s="219">
        <v>26</v>
      </c>
      <c r="E431" s="211" t="s">
        <v>24</v>
      </c>
      <c r="F431" s="211" t="s">
        <v>91</v>
      </c>
      <c r="G431" s="212">
        <v>30</v>
      </c>
      <c r="H431" s="212">
        <v>23</v>
      </c>
      <c r="I431" s="213">
        <v>2.84</v>
      </c>
      <c r="J431" s="214" t="s">
        <v>406</v>
      </c>
      <c r="K431" s="215">
        <v>25</v>
      </c>
      <c r="L431" s="290">
        <f>(O431/P431)*100</f>
        <v>90.88</v>
      </c>
      <c r="M431" s="216">
        <v>1</v>
      </c>
      <c r="N431" s="214" t="s">
        <v>127</v>
      </c>
      <c r="O431" s="307">
        <f>8*I431</f>
        <v>22.72</v>
      </c>
      <c r="P431" s="217">
        <v>25</v>
      </c>
      <c r="Q431" s="218">
        <v>1</v>
      </c>
      <c r="R431" s="219"/>
      <c r="S431" s="238" t="s">
        <v>134</v>
      </c>
      <c r="T431" s="81">
        <v>1</v>
      </c>
      <c r="U431" s="278">
        <f>IF(D431=0,D432,D431)</f>
        <v>26</v>
      </c>
      <c r="V431" s="57">
        <v>0</v>
      </c>
      <c r="W431" s="279">
        <v>0</v>
      </c>
      <c r="X431" s="282">
        <v>4</v>
      </c>
      <c r="Y431" s="279" t="str">
        <f t="shared" si="14"/>
        <v>43023</v>
      </c>
      <c r="Z431" s="282">
        <v>562.31999999999994</v>
      </c>
      <c r="AA431" s="282"/>
      <c r="AB431" s="268"/>
      <c r="AC431" s="268"/>
      <c r="AD431" s="268"/>
      <c r="AE431" s="268"/>
      <c r="AF431" s="268"/>
      <c r="AG431" s="268"/>
      <c r="AH431" s="269">
        <v>26</v>
      </c>
      <c r="AI431" s="269">
        <v>0</v>
      </c>
      <c r="AJ431" s="269">
        <v>0</v>
      </c>
    </row>
    <row r="432" spans="1:36" s="56" customFormat="1" ht="13.5" customHeight="1">
      <c r="A432" s="317">
        <f>G432</f>
        <v>30</v>
      </c>
      <c r="B432" s="199">
        <f t="shared" si="13"/>
        <v>26</v>
      </c>
      <c r="C432" s="194" t="s">
        <v>217</v>
      </c>
      <c r="D432" s="176">
        <v>26</v>
      </c>
      <c r="E432" s="195" t="s">
        <v>24</v>
      </c>
      <c r="F432" s="195" t="s">
        <v>91</v>
      </c>
      <c r="G432" s="156">
        <v>30</v>
      </c>
      <c r="H432" s="156">
        <v>23</v>
      </c>
      <c r="I432" s="137">
        <v>2.84</v>
      </c>
      <c r="J432" s="138" t="s">
        <v>225</v>
      </c>
      <c r="K432" s="139">
        <v>25</v>
      </c>
      <c r="L432" s="292">
        <v>562</v>
      </c>
      <c r="M432" s="196">
        <v>1</v>
      </c>
      <c r="N432" s="138" t="s">
        <v>37</v>
      </c>
      <c r="O432" s="303">
        <f>(L432*P432)/100</f>
        <v>140.5</v>
      </c>
      <c r="P432" s="140">
        <v>25</v>
      </c>
      <c r="Q432" s="197">
        <v>1</v>
      </c>
      <c r="R432" s="176"/>
      <c r="S432" s="243" t="s">
        <v>134</v>
      </c>
      <c r="T432" s="81">
        <v>2</v>
      </c>
      <c r="U432" s="278">
        <f>IF(D431=0,D432,D431)</f>
        <v>26</v>
      </c>
      <c r="V432" s="57">
        <f>IF(I431=0,I432,I431)</f>
        <v>2.84</v>
      </c>
      <c r="W432" s="279">
        <f>IF(S431="取りやめ",0,V432)</f>
        <v>2.84</v>
      </c>
      <c r="X432" s="282">
        <v>4</v>
      </c>
      <c r="Y432" s="279" t="str">
        <f t="shared" si="14"/>
        <v>43023</v>
      </c>
      <c r="Z432" s="282">
        <v>562.31999999999994</v>
      </c>
      <c r="AA432" s="282"/>
      <c r="AH432" s="56">
        <v>26</v>
      </c>
      <c r="AI432" s="56">
        <v>2.84</v>
      </c>
      <c r="AJ432" s="56">
        <v>2.84</v>
      </c>
    </row>
    <row r="433" spans="1:36" s="269" customFormat="1" ht="13.5" customHeight="1">
      <c r="A433" s="317">
        <f>IF(G433=G434,G433,G434)</f>
        <v>30</v>
      </c>
      <c r="B433" s="199">
        <f t="shared" si="13"/>
        <v>26</v>
      </c>
      <c r="C433" s="259" t="s">
        <v>217</v>
      </c>
      <c r="D433" s="219">
        <v>26</v>
      </c>
      <c r="E433" s="211" t="s">
        <v>24</v>
      </c>
      <c r="F433" s="211" t="s">
        <v>91</v>
      </c>
      <c r="G433" s="212">
        <v>30</v>
      </c>
      <c r="H433" s="212">
        <v>80</v>
      </c>
      <c r="I433" s="213">
        <v>2.4</v>
      </c>
      <c r="J433" s="214" t="s">
        <v>406</v>
      </c>
      <c r="K433" s="215">
        <v>24</v>
      </c>
      <c r="L433" s="290">
        <f>(O433/P433)*100</f>
        <v>76.8</v>
      </c>
      <c r="M433" s="216">
        <v>1</v>
      </c>
      <c r="N433" s="214" t="s">
        <v>127</v>
      </c>
      <c r="O433" s="307">
        <f>8*I433</f>
        <v>19.2</v>
      </c>
      <c r="P433" s="217">
        <v>25</v>
      </c>
      <c r="Q433" s="218">
        <v>1</v>
      </c>
      <c r="R433" s="219"/>
      <c r="S433" s="238" t="s">
        <v>134</v>
      </c>
      <c r="T433" s="81">
        <v>1</v>
      </c>
      <c r="U433" s="278">
        <f>IF(D433=0,D434,D433)</f>
        <v>26</v>
      </c>
      <c r="V433" s="57">
        <v>0</v>
      </c>
      <c r="W433" s="279">
        <v>0</v>
      </c>
      <c r="X433" s="282">
        <v>4</v>
      </c>
      <c r="Y433" s="279" t="str">
        <f t="shared" si="14"/>
        <v>43080</v>
      </c>
      <c r="Z433" s="282">
        <v>460.79999999999995</v>
      </c>
      <c r="AA433" s="282"/>
      <c r="AB433" s="268"/>
      <c r="AC433" s="268"/>
      <c r="AD433" s="268"/>
      <c r="AE433" s="268"/>
      <c r="AF433" s="268"/>
      <c r="AG433" s="268"/>
      <c r="AH433" s="269">
        <v>26</v>
      </c>
      <c r="AI433" s="269">
        <v>0</v>
      </c>
      <c r="AJ433" s="269">
        <v>0</v>
      </c>
    </row>
    <row r="434" spans="1:36" s="56" customFormat="1" ht="13.5" customHeight="1">
      <c r="A434" s="317">
        <f>G434</f>
        <v>30</v>
      </c>
      <c r="B434" s="199">
        <f t="shared" si="13"/>
        <v>26</v>
      </c>
      <c r="C434" s="194" t="s">
        <v>217</v>
      </c>
      <c r="D434" s="176">
        <v>26</v>
      </c>
      <c r="E434" s="195" t="s">
        <v>24</v>
      </c>
      <c r="F434" s="195" t="s">
        <v>91</v>
      </c>
      <c r="G434" s="156">
        <v>30</v>
      </c>
      <c r="H434" s="156">
        <v>80</v>
      </c>
      <c r="I434" s="137">
        <v>2.4</v>
      </c>
      <c r="J434" s="138" t="s">
        <v>225</v>
      </c>
      <c r="K434" s="139">
        <v>24</v>
      </c>
      <c r="L434" s="292">
        <v>461</v>
      </c>
      <c r="M434" s="196">
        <v>1</v>
      </c>
      <c r="N434" s="138" t="s">
        <v>37</v>
      </c>
      <c r="O434" s="303">
        <f>(L434*P434)/100</f>
        <v>115.25</v>
      </c>
      <c r="P434" s="140">
        <v>25</v>
      </c>
      <c r="Q434" s="197">
        <v>1</v>
      </c>
      <c r="R434" s="176"/>
      <c r="S434" s="243" t="s">
        <v>134</v>
      </c>
      <c r="T434" s="81">
        <v>2</v>
      </c>
      <c r="U434" s="278">
        <f>IF(D433=0,D434,D433)</f>
        <v>26</v>
      </c>
      <c r="V434" s="57">
        <f>IF(I433=0,I434,I433)</f>
        <v>2.4</v>
      </c>
      <c r="W434" s="279">
        <f>IF(S433="取りやめ",0,V434)</f>
        <v>2.4</v>
      </c>
      <c r="X434" s="282">
        <v>4</v>
      </c>
      <c r="Y434" s="279" t="str">
        <f t="shared" si="14"/>
        <v>43080</v>
      </c>
      <c r="Z434" s="282">
        <v>460.79999999999995</v>
      </c>
      <c r="AA434" s="282"/>
      <c r="AH434" s="56">
        <v>26</v>
      </c>
      <c r="AI434" s="56">
        <v>2.4</v>
      </c>
      <c r="AJ434" s="56">
        <v>2.4</v>
      </c>
    </row>
    <row r="435" spans="1:36" s="268" customFormat="1" ht="13.5" customHeight="1">
      <c r="A435" s="317">
        <f>IF(G435=G436,G435,G436)</f>
        <v>30</v>
      </c>
      <c r="B435" s="199">
        <f t="shared" si="13"/>
        <v>26</v>
      </c>
      <c r="C435" s="259" t="s">
        <v>217</v>
      </c>
      <c r="D435" s="219">
        <v>26</v>
      </c>
      <c r="E435" s="211" t="s">
        <v>24</v>
      </c>
      <c r="F435" s="211" t="s">
        <v>91</v>
      </c>
      <c r="G435" s="212">
        <v>30</v>
      </c>
      <c r="H435" s="212">
        <v>81</v>
      </c>
      <c r="I435" s="213">
        <v>2.2400000000000002</v>
      </c>
      <c r="J435" s="214" t="s">
        <v>406</v>
      </c>
      <c r="K435" s="215">
        <v>24</v>
      </c>
      <c r="L435" s="290">
        <f>(O435/P435)*100</f>
        <v>71.680000000000007</v>
      </c>
      <c r="M435" s="216">
        <v>1</v>
      </c>
      <c r="N435" s="214" t="s">
        <v>127</v>
      </c>
      <c r="O435" s="307">
        <f>8*I435</f>
        <v>17.920000000000002</v>
      </c>
      <c r="P435" s="217">
        <v>25</v>
      </c>
      <c r="Q435" s="218">
        <v>1</v>
      </c>
      <c r="R435" s="219"/>
      <c r="S435" s="238" t="s">
        <v>134</v>
      </c>
      <c r="T435" s="81">
        <v>1</v>
      </c>
      <c r="U435" s="278">
        <f>IF(D435=0,D436,D435)</f>
        <v>26</v>
      </c>
      <c r="V435" s="57">
        <v>0</v>
      </c>
      <c r="W435" s="279">
        <v>0</v>
      </c>
      <c r="X435" s="282">
        <v>4</v>
      </c>
      <c r="Y435" s="279" t="str">
        <f t="shared" si="14"/>
        <v>43081</v>
      </c>
      <c r="Z435" s="282">
        <v>430.08000000000004</v>
      </c>
      <c r="AA435" s="282"/>
      <c r="AH435" s="268">
        <v>26</v>
      </c>
      <c r="AI435" s="268">
        <v>0</v>
      </c>
      <c r="AJ435" s="268">
        <v>0</v>
      </c>
    </row>
    <row r="436" spans="1:36" s="56" customFormat="1" ht="13.5" customHeight="1">
      <c r="A436" s="317">
        <f>G436</f>
        <v>30</v>
      </c>
      <c r="B436" s="199">
        <f t="shared" si="13"/>
        <v>26</v>
      </c>
      <c r="C436" s="194" t="s">
        <v>217</v>
      </c>
      <c r="D436" s="176">
        <v>26</v>
      </c>
      <c r="E436" s="195" t="s">
        <v>24</v>
      </c>
      <c r="F436" s="195" t="s">
        <v>91</v>
      </c>
      <c r="G436" s="156">
        <v>30</v>
      </c>
      <c r="H436" s="156">
        <v>81</v>
      </c>
      <c r="I436" s="137">
        <v>2.2400000000000002</v>
      </c>
      <c r="J436" s="138" t="s">
        <v>225</v>
      </c>
      <c r="K436" s="139">
        <v>24</v>
      </c>
      <c r="L436" s="292">
        <v>430</v>
      </c>
      <c r="M436" s="196">
        <v>1</v>
      </c>
      <c r="N436" s="138" t="s">
        <v>37</v>
      </c>
      <c r="O436" s="303">
        <f>(L436*P436)/100</f>
        <v>107.5</v>
      </c>
      <c r="P436" s="140">
        <v>25</v>
      </c>
      <c r="Q436" s="197">
        <v>1</v>
      </c>
      <c r="R436" s="176"/>
      <c r="S436" s="243" t="s">
        <v>134</v>
      </c>
      <c r="T436" s="81">
        <v>2</v>
      </c>
      <c r="U436" s="278">
        <f>IF(D435=0,D436,D435)</f>
        <v>26</v>
      </c>
      <c r="V436" s="57">
        <f>IF(I435=0,I436,I435)</f>
        <v>2.2400000000000002</v>
      </c>
      <c r="W436" s="279">
        <f>IF(S435="取りやめ",0,V436)</f>
        <v>2.2400000000000002</v>
      </c>
      <c r="X436" s="282">
        <v>4</v>
      </c>
      <c r="Y436" s="279" t="str">
        <f t="shared" si="14"/>
        <v>43081</v>
      </c>
      <c r="Z436" s="282">
        <v>430.08000000000004</v>
      </c>
      <c r="AA436" s="282"/>
      <c r="AH436" s="56">
        <v>26</v>
      </c>
      <c r="AI436" s="56">
        <v>2.2400000000000002</v>
      </c>
      <c r="AJ436" s="56">
        <v>2.2400000000000002</v>
      </c>
    </row>
    <row r="437" spans="1:36" s="268" customFormat="1" ht="13.5" customHeight="1">
      <c r="A437" s="317">
        <f>IF(G437=G438,G437,G438)</f>
        <v>32</v>
      </c>
      <c r="B437" s="199">
        <f t="shared" si="13"/>
        <v>26</v>
      </c>
      <c r="C437" s="259" t="s">
        <v>217</v>
      </c>
      <c r="D437" s="219">
        <v>26</v>
      </c>
      <c r="E437" s="211" t="s">
        <v>24</v>
      </c>
      <c r="F437" s="211" t="s">
        <v>91</v>
      </c>
      <c r="G437" s="212">
        <v>32</v>
      </c>
      <c r="H437" s="212">
        <v>3</v>
      </c>
      <c r="I437" s="213">
        <v>5.8</v>
      </c>
      <c r="J437" s="214" t="s">
        <v>258</v>
      </c>
      <c r="K437" s="215">
        <v>72</v>
      </c>
      <c r="L437" s="290">
        <f>(O437/P437)*100</f>
        <v>185.6</v>
      </c>
      <c r="M437" s="216">
        <v>1</v>
      </c>
      <c r="N437" s="214" t="s">
        <v>127</v>
      </c>
      <c r="O437" s="307">
        <f>8*I437</f>
        <v>46.4</v>
      </c>
      <c r="P437" s="217">
        <v>25</v>
      </c>
      <c r="Q437" s="218">
        <v>1</v>
      </c>
      <c r="R437" s="219"/>
      <c r="S437" s="238" t="s">
        <v>134</v>
      </c>
      <c r="T437" s="81">
        <v>1</v>
      </c>
      <c r="U437" s="278">
        <f>IF(D437=0,D438,D437)</f>
        <v>26</v>
      </c>
      <c r="V437" s="57">
        <v>0</v>
      </c>
      <c r="W437" s="279">
        <v>0</v>
      </c>
      <c r="X437" s="282">
        <v>4</v>
      </c>
      <c r="Y437" s="279" t="str">
        <f t="shared" si="14"/>
        <v>4323</v>
      </c>
      <c r="Z437" s="282">
        <v>280.8</v>
      </c>
      <c r="AA437" s="282"/>
      <c r="AH437" s="268">
        <v>26</v>
      </c>
      <c r="AI437" s="268">
        <v>0</v>
      </c>
      <c r="AJ437" s="268">
        <v>0</v>
      </c>
    </row>
    <row r="438" spans="1:36" s="57" customFormat="1" ht="13.5" customHeight="1">
      <c r="A438" s="317">
        <f>G438</f>
        <v>32</v>
      </c>
      <c r="B438" s="199">
        <f t="shared" si="13"/>
        <v>26</v>
      </c>
      <c r="C438" s="194" t="s">
        <v>217</v>
      </c>
      <c r="D438" s="176">
        <v>26</v>
      </c>
      <c r="E438" s="195" t="s">
        <v>24</v>
      </c>
      <c r="F438" s="195" t="s">
        <v>91</v>
      </c>
      <c r="G438" s="156">
        <v>32</v>
      </c>
      <c r="H438" s="156">
        <v>3</v>
      </c>
      <c r="I438" s="137">
        <v>5.8</v>
      </c>
      <c r="J438" s="138" t="s">
        <v>258</v>
      </c>
      <c r="K438" s="139">
        <v>72</v>
      </c>
      <c r="L438" s="292">
        <v>281</v>
      </c>
      <c r="M438" s="196">
        <v>1</v>
      </c>
      <c r="N438" s="138" t="s">
        <v>37</v>
      </c>
      <c r="O438" s="303">
        <f>(L438*P438)/100</f>
        <v>70.25</v>
      </c>
      <c r="P438" s="140">
        <v>25</v>
      </c>
      <c r="Q438" s="197">
        <v>1</v>
      </c>
      <c r="R438" s="176"/>
      <c r="S438" s="243" t="s">
        <v>134</v>
      </c>
      <c r="T438" s="81">
        <v>2</v>
      </c>
      <c r="U438" s="278">
        <f>IF(D437=0,D438,D437)</f>
        <v>26</v>
      </c>
      <c r="V438" s="57">
        <f>IF(I437=0,I438,I437)</f>
        <v>5.8</v>
      </c>
      <c r="W438" s="279">
        <f>IF(S437="取りやめ",0,V438)</f>
        <v>5.8</v>
      </c>
      <c r="X438" s="282">
        <v>4</v>
      </c>
      <c r="Y438" s="279" t="str">
        <f t="shared" si="14"/>
        <v>4323</v>
      </c>
      <c r="Z438" s="282">
        <v>280.8</v>
      </c>
      <c r="AA438" s="282"/>
      <c r="AB438" s="56"/>
      <c r="AC438" s="56"/>
      <c r="AD438" s="56"/>
      <c r="AE438" s="56"/>
      <c r="AF438" s="56"/>
      <c r="AG438" s="56"/>
      <c r="AH438" s="57">
        <v>26</v>
      </c>
      <c r="AI438" s="57">
        <v>5.8</v>
      </c>
      <c r="AJ438" s="57">
        <v>5.8</v>
      </c>
    </row>
    <row r="439" spans="1:36" s="269" customFormat="1" ht="13.5" customHeight="1">
      <c r="A439" s="317">
        <f>IF(G439=G440,G439,G440)</f>
        <v>33</v>
      </c>
      <c r="B439" s="199">
        <f t="shared" si="13"/>
        <v>26</v>
      </c>
      <c r="C439" s="259" t="s">
        <v>90</v>
      </c>
      <c r="D439" s="219">
        <v>26</v>
      </c>
      <c r="E439" s="211" t="s">
        <v>24</v>
      </c>
      <c r="F439" s="211" t="s">
        <v>91</v>
      </c>
      <c r="G439" s="212">
        <v>33</v>
      </c>
      <c r="H439" s="212">
        <v>5</v>
      </c>
      <c r="I439" s="213">
        <v>2.72</v>
      </c>
      <c r="J439" s="214" t="s">
        <v>403</v>
      </c>
      <c r="K439" s="215">
        <v>27</v>
      </c>
      <c r="L439" s="290">
        <f>(O439/P439)*100</f>
        <v>87.04</v>
      </c>
      <c r="M439" s="216">
        <v>1</v>
      </c>
      <c r="N439" s="214" t="s">
        <v>127</v>
      </c>
      <c r="O439" s="307">
        <f>8*I439</f>
        <v>21.76</v>
      </c>
      <c r="P439" s="217">
        <v>25</v>
      </c>
      <c r="Q439" s="218">
        <v>1</v>
      </c>
      <c r="R439" s="219"/>
      <c r="S439" s="238" t="s">
        <v>134</v>
      </c>
      <c r="T439" s="81">
        <v>1</v>
      </c>
      <c r="U439" s="278">
        <f>IF(D439=0,D440,D439)</f>
        <v>26</v>
      </c>
      <c r="V439" s="57">
        <v>0</v>
      </c>
      <c r="W439" s="279">
        <v>0</v>
      </c>
      <c r="X439" s="282">
        <v>4</v>
      </c>
      <c r="Y439" s="279" t="str">
        <f t="shared" si="14"/>
        <v>4335</v>
      </c>
      <c r="Z439" s="282">
        <v>207.35999999999999</v>
      </c>
      <c r="AA439" s="282"/>
      <c r="AB439" s="268"/>
      <c r="AC439" s="268"/>
      <c r="AD439" s="268"/>
      <c r="AE439" s="268"/>
      <c r="AF439" s="268"/>
      <c r="AG439" s="268"/>
      <c r="AH439" s="269">
        <v>26</v>
      </c>
      <c r="AI439" s="269">
        <v>0</v>
      </c>
      <c r="AJ439" s="269">
        <v>0</v>
      </c>
    </row>
    <row r="440" spans="1:36" s="56" customFormat="1" ht="13.5" customHeight="1">
      <c r="A440" s="317">
        <f>G440</f>
        <v>33</v>
      </c>
      <c r="B440" s="199">
        <f t="shared" si="13"/>
        <v>26</v>
      </c>
      <c r="C440" s="194" t="s">
        <v>90</v>
      </c>
      <c r="D440" s="176">
        <v>26</v>
      </c>
      <c r="E440" s="195" t="s">
        <v>24</v>
      </c>
      <c r="F440" s="195" t="s">
        <v>91</v>
      </c>
      <c r="G440" s="156">
        <v>33</v>
      </c>
      <c r="H440" s="156">
        <v>5</v>
      </c>
      <c r="I440" s="137">
        <v>2.72</v>
      </c>
      <c r="J440" s="138" t="s">
        <v>40</v>
      </c>
      <c r="K440" s="139">
        <v>27</v>
      </c>
      <c r="L440" s="292">
        <v>207</v>
      </c>
      <c r="M440" s="196">
        <v>1</v>
      </c>
      <c r="N440" s="138" t="s">
        <v>37</v>
      </c>
      <c r="O440" s="303">
        <f>(L440*P440)/100</f>
        <v>51.75</v>
      </c>
      <c r="P440" s="140">
        <v>25</v>
      </c>
      <c r="Q440" s="197">
        <v>1</v>
      </c>
      <c r="R440" s="176"/>
      <c r="S440" s="243" t="s">
        <v>134</v>
      </c>
      <c r="T440" s="81">
        <v>2</v>
      </c>
      <c r="U440" s="278">
        <f>IF(D439=0,D440,D439)</f>
        <v>26</v>
      </c>
      <c r="V440" s="57">
        <f>IF(I439=0,I440,I439)</f>
        <v>2.72</v>
      </c>
      <c r="W440" s="279">
        <f>IF(S439="取りやめ",0,V440)</f>
        <v>2.72</v>
      </c>
      <c r="X440" s="282">
        <v>4</v>
      </c>
      <c r="Y440" s="279" t="str">
        <f t="shared" si="14"/>
        <v>4335</v>
      </c>
      <c r="Z440" s="282">
        <v>207.35999999999999</v>
      </c>
      <c r="AA440" s="282"/>
      <c r="AB440" s="57"/>
      <c r="AC440" s="57"/>
      <c r="AD440" s="57" t="s">
        <v>23</v>
      </c>
      <c r="AE440" s="57">
        <v>26</v>
      </c>
      <c r="AF440" s="57" t="s">
        <v>96</v>
      </c>
      <c r="AG440" s="57"/>
      <c r="AH440" s="56">
        <v>26</v>
      </c>
      <c r="AI440" s="56">
        <v>2.72</v>
      </c>
      <c r="AJ440" s="56">
        <v>2.72</v>
      </c>
    </row>
    <row r="441" spans="1:36" s="268" customFormat="1" ht="13.5" customHeight="1">
      <c r="A441" s="317">
        <f>IF(G441=G442,G441,G442)</f>
        <v>33</v>
      </c>
      <c r="B441" s="199">
        <f t="shared" si="13"/>
        <v>26</v>
      </c>
      <c r="C441" s="259" t="s">
        <v>90</v>
      </c>
      <c r="D441" s="219">
        <v>26</v>
      </c>
      <c r="E441" s="211" t="s">
        <v>24</v>
      </c>
      <c r="F441" s="211" t="s">
        <v>91</v>
      </c>
      <c r="G441" s="212">
        <v>33</v>
      </c>
      <c r="H441" s="212">
        <v>8</v>
      </c>
      <c r="I441" s="213">
        <v>3.42</v>
      </c>
      <c r="J441" s="214" t="s">
        <v>403</v>
      </c>
      <c r="K441" s="215">
        <v>27</v>
      </c>
      <c r="L441" s="290">
        <f>(O441/P441)*100</f>
        <v>109.44</v>
      </c>
      <c r="M441" s="216">
        <v>1</v>
      </c>
      <c r="N441" s="214" t="s">
        <v>127</v>
      </c>
      <c r="O441" s="307">
        <f>8*I441</f>
        <v>27.36</v>
      </c>
      <c r="P441" s="217">
        <v>25</v>
      </c>
      <c r="Q441" s="218">
        <v>1</v>
      </c>
      <c r="R441" s="219"/>
      <c r="S441" s="238" t="s">
        <v>134</v>
      </c>
      <c r="T441" s="81">
        <v>1</v>
      </c>
      <c r="U441" s="278">
        <f>IF(D441=0,D442,D441)</f>
        <v>26</v>
      </c>
      <c r="V441" s="57">
        <v>0</v>
      </c>
      <c r="W441" s="279">
        <v>0</v>
      </c>
      <c r="X441" s="282">
        <v>4</v>
      </c>
      <c r="Y441" s="279" t="str">
        <f t="shared" si="14"/>
        <v>4338</v>
      </c>
      <c r="Z441" s="282">
        <v>772.16</v>
      </c>
      <c r="AA441" s="282"/>
      <c r="AH441" s="268">
        <v>26</v>
      </c>
      <c r="AI441" s="268">
        <v>0</v>
      </c>
      <c r="AJ441" s="268">
        <v>0</v>
      </c>
    </row>
    <row r="442" spans="1:36" s="57" customFormat="1" ht="13.5" customHeight="1">
      <c r="A442" s="317">
        <f>G442</f>
        <v>33</v>
      </c>
      <c r="B442" s="199">
        <f t="shared" si="13"/>
        <v>26</v>
      </c>
      <c r="C442" s="194" t="s">
        <v>90</v>
      </c>
      <c r="D442" s="176">
        <v>26</v>
      </c>
      <c r="E442" s="195" t="s">
        <v>24</v>
      </c>
      <c r="F442" s="195" t="s">
        <v>91</v>
      </c>
      <c r="G442" s="156">
        <v>33</v>
      </c>
      <c r="H442" s="156">
        <v>8</v>
      </c>
      <c r="I442" s="137">
        <v>3.42</v>
      </c>
      <c r="J442" s="138" t="s">
        <v>40</v>
      </c>
      <c r="K442" s="139">
        <v>27</v>
      </c>
      <c r="L442" s="292">
        <v>772</v>
      </c>
      <c r="M442" s="196">
        <v>1</v>
      </c>
      <c r="N442" s="138" t="s">
        <v>37</v>
      </c>
      <c r="O442" s="303">
        <f>(L442*P442)/100</f>
        <v>193</v>
      </c>
      <c r="P442" s="140">
        <v>25</v>
      </c>
      <c r="Q442" s="197">
        <v>1</v>
      </c>
      <c r="R442" s="176"/>
      <c r="S442" s="243" t="s">
        <v>134</v>
      </c>
      <c r="T442" s="81">
        <v>2</v>
      </c>
      <c r="U442" s="278">
        <f>IF(D441=0,D442,D441)</f>
        <v>26</v>
      </c>
      <c r="V442" s="57">
        <f>IF(I441=0,I442,I441)</f>
        <v>3.42</v>
      </c>
      <c r="W442" s="279">
        <f>IF(S441="取りやめ",0,V442)</f>
        <v>3.42</v>
      </c>
      <c r="X442" s="282">
        <v>4</v>
      </c>
      <c r="Y442" s="279" t="str">
        <f t="shared" si="14"/>
        <v>4338</v>
      </c>
      <c r="Z442" s="282">
        <v>772.16</v>
      </c>
      <c r="AA442" s="282"/>
      <c r="AB442" s="56"/>
      <c r="AC442" s="56"/>
      <c r="AD442" s="56" t="s">
        <v>24</v>
      </c>
      <c r="AE442" s="56">
        <v>27</v>
      </c>
      <c r="AF442" s="56" t="s">
        <v>97</v>
      </c>
      <c r="AG442" s="56"/>
      <c r="AH442" s="57">
        <v>26</v>
      </c>
      <c r="AI442" s="57">
        <v>3.42</v>
      </c>
      <c r="AJ442" s="57">
        <v>3.42</v>
      </c>
    </row>
    <row r="443" spans="1:36" s="269" customFormat="1" ht="13.5" customHeight="1">
      <c r="A443" s="317">
        <f>IF(G443=G444,G443,G444)</f>
        <v>33</v>
      </c>
      <c r="B443" s="199">
        <f t="shared" si="13"/>
        <v>26</v>
      </c>
      <c r="C443" s="259" t="s">
        <v>90</v>
      </c>
      <c r="D443" s="219">
        <v>26</v>
      </c>
      <c r="E443" s="211" t="s">
        <v>24</v>
      </c>
      <c r="F443" s="211" t="s">
        <v>91</v>
      </c>
      <c r="G443" s="212">
        <v>33</v>
      </c>
      <c r="H443" s="212">
        <v>11</v>
      </c>
      <c r="I443" s="213">
        <v>4.71</v>
      </c>
      <c r="J443" s="214" t="s">
        <v>403</v>
      </c>
      <c r="K443" s="215">
        <v>24</v>
      </c>
      <c r="L443" s="290">
        <f>(O443/P443)*100</f>
        <v>150.72</v>
      </c>
      <c r="M443" s="216">
        <v>1</v>
      </c>
      <c r="N443" s="214" t="s">
        <v>127</v>
      </c>
      <c r="O443" s="307">
        <f>8*I443</f>
        <v>37.68</v>
      </c>
      <c r="P443" s="217">
        <v>25</v>
      </c>
      <c r="Q443" s="218">
        <v>1</v>
      </c>
      <c r="R443" s="219"/>
      <c r="S443" s="238" t="s">
        <v>134</v>
      </c>
      <c r="T443" s="81">
        <v>1</v>
      </c>
      <c r="U443" s="278">
        <f>IF(D443=0,D444,D443)</f>
        <v>26</v>
      </c>
      <c r="V443" s="57">
        <v>0</v>
      </c>
      <c r="W443" s="279">
        <v>0</v>
      </c>
      <c r="X443" s="282">
        <v>4</v>
      </c>
      <c r="Y443" s="279" t="str">
        <f t="shared" si="14"/>
        <v>43311</v>
      </c>
      <c r="Z443" s="282">
        <v>584.04</v>
      </c>
      <c r="AA443" s="282"/>
      <c r="AB443" s="268"/>
      <c r="AC443" s="268"/>
      <c r="AD443" s="268"/>
      <c r="AE443" s="268"/>
      <c r="AF443" s="268"/>
      <c r="AG443" s="268"/>
      <c r="AH443" s="269">
        <v>26</v>
      </c>
      <c r="AI443" s="269">
        <v>0</v>
      </c>
      <c r="AJ443" s="269">
        <v>0</v>
      </c>
    </row>
    <row r="444" spans="1:36" s="56" customFormat="1" ht="13.5" customHeight="1">
      <c r="A444" s="317">
        <f>G444</f>
        <v>33</v>
      </c>
      <c r="B444" s="199">
        <f t="shared" si="13"/>
        <v>26</v>
      </c>
      <c r="C444" s="194" t="s">
        <v>90</v>
      </c>
      <c r="D444" s="176">
        <v>26</v>
      </c>
      <c r="E444" s="195" t="s">
        <v>24</v>
      </c>
      <c r="F444" s="195" t="s">
        <v>91</v>
      </c>
      <c r="G444" s="156">
        <v>33</v>
      </c>
      <c r="H444" s="156">
        <v>11</v>
      </c>
      <c r="I444" s="137">
        <v>4.71</v>
      </c>
      <c r="J444" s="138" t="s">
        <v>40</v>
      </c>
      <c r="K444" s="139">
        <v>24</v>
      </c>
      <c r="L444" s="292">
        <v>584</v>
      </c>
      <c r="M444" s="196">
        <v>1</v>
      </c>
      <c r="N444" s="138" t="s">
        <v>37</v>
      </c>
      <c r="O444" s="303">
        <f>(L444*P444)/100</f>
        <v>146</v>
      </c>
      <c r="P444" s="140">
        <v>25</v>
      </c>
      <c r="Q444" s="197">
        <v>1</v>
      </c>
      <c r="R444" s="176"/>
      <c r="S444" s="243" t="s">
        <v>134</v>
      </c>
      <c r="T444" s="81">
        <v>2</v>
      </c>
      <c r="U444" s="278">
        <f>IF(D443=0,D444,D443)</f>
        <v>26</v>
      </c>
      <c r="V444" s="57">
        <f>IF(I443=0,I444,I443)</f>
        <v>4.71</v>
      </c>
      <c r="W444" s="279">
        <f>IF(S443="取りやめ",0,V444)</f>
        <v>4.71</v>
      </c>
      <c r="X444" s="282">
        <v>4</v>
      </c>
      <c r="Y444" s="279" t="str">
        <f t="shared" si="14"/>
        <v>43311</v>
      </c>
      <c r="Z444" s="282">
        <v>584.04</v>
      </c>
      <c r="AA444" s="282"/>
      <c r="AD444" s="56" t="s">
        <v>25</v>
      </c>
      <c r="AE444" s="56">
        <v>28</v>
      </c>
      <c r="AH444" s="56">
        <v>26</v>
      </c>
      <c r="AI444" s="56">
        <v>4.71</v>
      </c>
      <c r="AJ444" s="56">
        <v>4.71</v>
      </c>
    </row>
    <row r="445" spans="1:36" s="268" customFormat="1" ht="13.5" customHeight="1">
      <c r="A445" s="317">
        <f>IF(G445=G446,G445,G446)</f>
        <v>33</v>
      </c>
      <c r="B445" s="199">
        <f t="shared" si="13"/>
        <v>26</v>
      </c>
      <c r="C445" s="259" t="s">
        <v>90</v>
      </c>
      <c r="D445" s="219">
        <v>26</v>
      </c>
      <c r="E445" s="211" t="s">
        <v>24</v>
      </c>
      <c r="F445" s="211" t="s">
        <v>91</v>
      </c>
      <c r="G445" s="212">
        <v>33</v>
      </c>
      <c r="H445" s="212">
        <v>14</v>
      </c>
      <c r="I445" s="213">
        <v>0.79</v>
      </c>
      <c r="J445" s="214" t="s">
        <v>403</v>
      </c>
      <c r="K445" s="215">
        <v>24</v>
      </c>
      <c r="L445" s="290">
        <f>(O445/P445)*100</f>
        <v>25.28</v>
      </c>
      <c r="M445" s="216">
        <v>1</v>
      </c>
      <c r="N445" s="214" t="s">
        <v>127</v>
      </c>
      <c r="O445" s="307">
        <f>8*I445</f>
        <v>6.32</v>
      </c>
      <c r="P445" s="217">
        <v>25</v>
      </c>
      <c r="Q445" s="218">
        <v>1</v>
      </c>
      <c r="R445" s="219"/>
      <c r="S445" s="238" t="s">
        <v>430</v>
      </c>
      <c r="T445" s="81">
        <v>1</v>
      </c>
      <c r="U445" s="278">
        <f>IF(D445=0,D446,D445)</f>
        <v>26</v>
      </c>
      <c r="V445" s="57">
        <v>0</v>
      </c>
      <c r="W445" s="279">
        <v>0</v>
      </c>
      <c r="X445" s="282">
        <v>4</v>
      </c>
      <c r="Y445" s="279" t="str">
        <f t="shared" si="14"/>
        <v>43314</v>
      </c>
      <c r="Z445" s="282">
        <v>97.960000000000008</v>
      </c>
      <c r="AA445" s="282"/>
      <c r="AH445" s="268">
        <v>26</v>
      </c>
      <c r="AI445" s="268">
        <v>0</v>
      </c>
      <c r="AJ445" s="268">
        <v>0</v>
      </c>
    </row>
    <row r="446" spans="1:36" s="57" customFormat="1" ht="13.5" customHeight="1">
      <c r="A446" s="317">
        <f>G446</f>
        <v>33</v>
      </c>
      <c r="B446" s="199">
        <f t="shared" si="13"/>
        <v>26</v>
      </c>
      <c r="C446" s="194" t="s">
        <v>90</v>
      </c>
      <c r="D446" s="176">
        <v>26</v>
      </c>
      <c r="E446" s="195" t="s">
        <v>24</v>
      </c>
      <c r="F446" s="195" t="s">
        <v>91</v>
      </c>
      <c r="G446" s="156">
        <v>33</v>
      </c>
      <c r="H446" s="156">
        <v>14</v>
      </c>
      <c r="I446" s="137">
        <v>0.79</v>
      </c>
      <c r="J446" s="138" t="s">
        <v>40</v>
      </c>
      <c r="K446" s="139">
        <v>24</v>
      </c>
      <c r="L446" s="292">
        <v>98</v>
      </c>
      <c r="M446" s="196">
        <v>1</v>
      </c>
      <c r="N446" s="138" t="s">
        <v>37</v>
      </c>
      <c r="O446" s="303">
        <f>(L446*P446)/100</f>
        <v>24.5</v>
      </c>
      <c r="P446" s="140">
        <v>25</v>
      </c>
      <c r="Q446" s="197">
        <v>1</v>
      </c>
      <c r="R446" s="176"/>
      <c r="S446" s="243" t="s">
        <v>430</v>
      </c>
      <c r="T446" s="81">
        <v>2</v>
      </c>
      <c r="U446" s="278">
        <f>IF(D445=0,D446,D445)</f>
        <v>26</v>
      </c>
      <c r="V446" s="57">
        <f>IF(I445=0,I446,I445)</f>
        <v>0.79</v>
      </c>
      <c r="W446" s="279">
        <f>IF(S445="取りやめ",0,V446)</f>
        <v>0.79</v>
      </c>
      <c r="X446" s="282">
        <v>4</v>
      </c>
      <c r="Y446" s="279" t="str">
        <f t="shared" si="14"/>
        <v>43314</v>
      </c>
      <c r="Z446" s="282">
        <v>97.960000000000008</v>
      </c>
      <c r="AA446" s="282"/>
      <c r="AB446" s="56"/>
      <c r="AC446" s="56"/>
      <c r="AD446" s="56" t="s">
        <v>27</v>
      </c>
      <c r="AE446" s="56">
        <v>30</v>
      </c>
      <c r="AF446" s="56"/>
      <c r="AG446" s="56"/>
      <c r="AH446" s="57">
        <v>26</v>
      </c>
      <c r="AI446" s="57">
        <v>0.79</v>
      </c>
      <c r="AJ446" s="57">
        <v>0.79</v>
      </c>
    </row>
    <row r="447" spans="1:36" s="269" customFormat="1" ht="13.5" customHeight="1">
      <c r="A447" s="317">
        <f>IF(G447=G448,G447,G448)</f>
        <v>33</v>
      </c>
      <c r="B447" s="199">
        <f t="shared" si="13"/>
        <v>26</v>
      </c>
      <c r="C447" s="259" t="s">
        <v>90</v>
      </c>
      <c r="D447" s="219">
        <v>26</v>
      </c>
      <c r="E447" s="211" t="s">
        <v>24</v>
      </c>
      <c r="F447" s="211" t="s">
        <v>91</v>
      </c>
      <c r="G447" s="212">
        <v>33</v>
      </c>
      <c r="H447" s="212">
        <v>15</v>
      </c>
      <c r="I447" s="213">
        <v>2.27</v>
      </c>
      <c r="J447" s="214" t="s">
        <v>403</v>
      </c>
      <c r="K447" s="215">
        <v>24</v>
      </c>
      <c r="L447" s="290">
        <f>(O447/P447)*100</f>
        <v>72.64</v>
      </c>
      <c r="M447" s="216">
        <v>1</v>
      </c>
      <c r="N447" s="214" t="s">
        <v>127</v>
      </c>
      <c r="O447" s="307">
        <f>8*I447</f>
        <v>18.16</v>
      </c>
      <c r="P447" s="217">
        <v>25</v>
      </c>
      <c r="Q447" s="218">
        <v>1</v>
      </c>
      <c r="R447" s="219"/>
      <c r="S447" s="238" t="s">
        <v>430</v>
      </c>
      <c r="T447" s="81">
        <v>1</v>
      </c>
      <c r="U447" s="278">
        <f>IF(D447=0,D448,D447)</f>
        <v>26</v>
      </c>
      <c r="V447" s="57">
        <v>0</v>
      </c>
      <c r="W447" s="279">
        <v>0</v>
      </c>
      <c r="X447" s="282">
        <v>4</v>
      </c>
      <c r="Y447" s="279" t="str">
        <f t="shared" si="14"/>
        <v>43315</v>
      </c>
      <c r="Z447" s="282">
        <v>281.48</v>
      </c>
      <c r="AA447" s="282"/>
      <c r="AB447" s="268"/>
      <c r="AC447" s="268"/>
      <c r="AD447" s="268"/>
      <c r="AE447" s="268"/>
      <c r="AF447" s="268"/>
      <c r="AG447" s="268"/>
      <c r="AH447" s="269">
        <v>26</v>
      </c>
      <c r="AI447" s="269">
        <v>0</v>
      </c>
      <c r="AJ447" s="269">
        <v>0</v>
      </c>
    </row>
    <row r="448" spans="1:36" s="56" customFormat="1" ht="13.5" customHeight="1">
      <c r="A448" s="317">
        <f>G448</f>
        <v>33</v>
      </c>
      <c r="B448" s="199">
        <f t="shared" si="13"/>
        <v>26</v>
      </c>
      <c r="C448" s="194" t="s">
        <v>90</v>
      </c>
      <c r="D448" s="176">
        <v>26</v>
      </c>
      <c r="E448" s="195" t="s">
        <v>24</v>
      </c>
      <c r="F448" s="195" t="s">
        <v>91</v>
      </c>
      <c r="G448" s="156">
        <v>33</v>
      </c>
      <c r="H448" s="156">
        <v>15</v>
      </c>
      <c r="I448" s="137">
        <v>2.27</v>
      </c>
      <c r="J448" s="138" t="s">
        <v>40</v>
      </c>
      <c r="K448" s="139">
        <v>24</v>
      </c>
      <c r="L448" s="292">
        <v>281</v>
      </c>
      <c r="M448" s="196">
        <v>1</v>
      </c>
      <c r="N448" s="138" t="s">
        <v>37</v>
      </c>
      <c r="O448" s="303">
        <f>(L448*P448)/100</f>
        <v>70.25</v>
      </c>
      <c r="P448" s="140">
        <v>25</v>
      </c>
      <c r="Q448" s="197">
        <v>1</v>
      </c>
      <c r="R448" s="176"/>
      <c r="S448" s="243" t="s">
        <v>430</v>
      </c>
      <c r="T448" s="81">
        <v>2</v>
      </c>
      <c r="U448" s="278">
        <f>IF(D447=0,D448,D447)</f>
        <v>26</v>
      </c>
      <c r="V448" s="57">
        <f>IF(I447=0,I448,I447)</f>
        <v>2.27</v>
      </c>
      <c r="W448" s="279">
        <f>IF(S447="取りやめ",0,V448)</f>
        <v>2.27</v>
      </c>
      <c r="X448" s="282">
        <v>4</v>
      </c>
      <c r="Y448" s="279" t="str">
        <f t="shared" si="14"/>
        <v>43315</v>
      </c>
      <c r="Z448" s="282">
        <v>281.48</v>
      </c>
      <c r="AA448" s="282"/>
      <c r="AB448" s="57"/>
      <c r="AC448" s="57"/>
      <c r="AD448" s="57" t="s">
        <v>28</v>
      </c>
      <c r="AE448" s="57">
        <v>31</v>
      </c>
      <c r="AF448" s="57"/>
      <c r="AG448" s="57"/>
      <c r="AH448" s="56">
        <v>26</v>
      </c>
      <c r="AI448" s="56">
        <v>2.27</v>
      </c>
      <c r="AJ448" s="56">
        <v>2.27</v>
      </c>
    </row>
    <row r="449" spans="1:36" s="269" customFormat="1" ht="42.75" customHeight="1">
      <c r="A449" s="317">
        <f>IF(G449=G450,G449,G450)</f>
        <v>33</v>
      </c>
      <c r="B449" s="199">
        <f t="shared" si="13"/>
        <v>26</v>
      </c>
      <c r="C449" s="259"/>
      <c r="D449" s="48">
        <v>26</v>
      </c>
      <c r="E449" s="211"/>
      <c r="F449" s="211"/>
      <c r="G449" s="212"/>
      <c r="H449" s="212"/>
      <c r="I449" s="213"/>
      <c r="J449" s="214"/>
      <c r="K449" s="215"/>
      <c r="L449" s="290"/>
      <c r="M449" s="216"/>
      <c r="N449" s="214"/>
      <c r="O449" s="307"/>
      <c r="P449" s="217"/>
      <c r="Q449" s="218"/>
      <c r="R449" s="219"/>
      <c r="S449" s="240" t="s">
        <v>427</v>
      </c>
      <c r="T449" s="81">
        <v>1</v>
      </c>
      <c r="U449" s="278">
        <f>IF(D449=0,D450,D449)</f>
        <v>26</v>
      </c>
      <c r="V449" s="57">
        <v>0</v>
      </c>
      <c r="W449" s="279">
        <v>0</v>
      </c>
      <c r="X449" s="282">
        <v>4</v>
      </c>
      <c r="Y449" s="279" t="str">
        <f t="shared" si="14"/>
        <v>4</v>
      </c>
      <c r="Z449" s="282">
        <v>2303.16</v>
      </c>
      <c r="AA449" s="282"/>
      <c r="AH449" s="269">
        <v>26</v>
      </c>
      <c r="AI449" s="269">
        <v>0</v>
      </c>
      <c r="AJ449" s="269">
        <v>0</v>
      </c>
    </row>
    <row r="450" spans="1:36" s="56" customFormat="1" ht="13.5" customHeight="1">
      <c r="A450" s="317">
        <f>G450</f>
        <v>33</v>
      </c>
      <c r="B450" s="199">
        <f t="shared" si="13"/>
        <v>26</v>
      </c>
      <c r="C450" s="126" t="s">
        <v>90</v>
      </c>
      <c r="D450" s="125">
        <v>26</v>
      </c>
      <c r="E450" s="148" t="s">
        <v>24</v>
      </c>
      <c r="F450" s="148" t="s">
        <v>91</v>
      </c>
      <c r="G450" s="153">
        <v>33</v>
      </c>
      <c r="H450" s="153">
        <v>23</v>
      </c>
      <c r="I450" s="16">
        <v>11.29</v>
      </c>
      <c r="J450" s="122" t="s">
        <v>93</v>
      </c>
      <c r="K450" s="159">
        <v>32</v>
      </c>
      <c r="L450" s="289">
        <v>2303</v>
      </c>
      <c r="M450" s="173">
        <v>1</v>
      </c>
      <c r="N450" s="122" t="s">
        <v>97</v>
      </c>
      <c r="O450" s="301">
        <f>(L450*P450)/100</f>
        <v>575.75</v>
      </c>
      <c r="P450" s="123">
        <v>25</v>
      </c>
      <c r="Q450" s="120">
        <v>1</v>
      </c>
      <c r="R450" s="125"/>
      <c r="S450" s="237"/>
      <c r="T450" s="81">
        <v>2</v>
      </c>
      <c r="U450" s="278">
        <f>IF(D449=0,D450,D449)</f>
        <v>26</v>
      </c>
      <c r="V450" s="57">
        <f>IF(I449=0,I450,I449)</f>
        <v>11.29</v>
      </c>
      <c r="W450" s="279">
        <f>IF(S449="取りやめ",0,V450)</f>
        <v>0</v>
      </c>
      <c r="X450" s="282">
        <v>4</v>
      </c>
      <c r="Y450" s="279" t="str">
        <f t="shared" si="14"/>
        <v>43323</v>
      </c>
      <c r="Z450" s="282">
        <v>2303.16</v>
      </c>
      <c r="AA450" s="282"/>
      <c r="AH450" s="56">
        <v>26</v>
      </c>
      <c r="AI450" s="56">
        <v>11.29</v>
      </c>
      <c r="AJ450" s="56">
        <v>0</v>
      </c>
    </row>
    <row r="451" spans="1:36" s="269" customFormat="1" ht="13.5" customHeight="1">
      <c r="A451" s="317">
        <f>IF(G451=G452,G451,G452)</f>
        <v>33</v>
      </c>
      <c r="B451" s="199">
        <f t="shared" si="13"/>
        <v>26</v>
      </c>
      <c r="C451" s="259" t="s">
        <v>90</v>
      </c>
      <c r="D451" s="219">
        <v>26</v>
      </c>
      <c r="E451" s="211" t="s">
        <v>24</v>
      </c>
      <c r="F451" s="211" t="s">
        <v>91</v>
      </c>
      <c r="G451" s="212">
        <v>33</v>
      </c>
      <c r="H451" s="212">
        <v>41</v>
      </c>
      <c r="I451" s="213">
        <v>2.65</v>
      </c>
      <c r="J451" s="214" t="s">
        <v>417</v>
      </c>
      <c r="K451" s="215">
        <v>25</v>
      </c>
      <c r="L451" s="290">
        <f>(O451/P451)*100</f>
        <v>84.8</v>
      </c>
      <c r="M451" s="216">
        <v>1</v>
      </c>
      <c r="N451" s="214" t="s">
        <v>127</v>
      </c>
      <c r="O451" s="307">
        <f>8*I451</f>
        <v>21.2</v>
      </c>
      <c r="P451" s="217">
        <v>25</v>
      </c>
      <c r="Q451" s="218">
        <v>1</v>
      </c>
      <c r="R451" s="219"/>
      <c r="S451" s="238" t="s">
        <v>430</v>
      </c>
      <c r="T451" s="81">
        <v>1</v>
      </c>
      <c r="U451" s="278">
        <f>IF(D451=0,D452,D451)</f>
        <v>26</v>
      </c>
      <c r="V451" s="57">
        <v>0</v>
      </c>
      <c r="W451" s="279">
        <v>0</v>
      </c>
      <c r="X451" s="282">
        <v>4</v>
      </c>
      <c r="Y451" s="279" t="str">
        <f t="shared" si="14"/>
        <v>43341</v>
      </c>
      <c r="Z451" s="282">
        <v>164.29999999999998</v>
      </c>
      <c r="AA451" s="282"/>
      <c r="AB451" s="268"/>
      <c r="AC451" s="268"/>
      <c r="AD451" s="268"/>
      <c r="AE451" s="268"/>
      <c r="AF451" s="268"/>
      <c r="AG451" s="268"/>
      <c r="AH451" s="269">
        <v>26</v>
      </c>
      <c r="AI451" s="269">
        <v>0</v>
      </c>
      <c r="AJ451" s="269">
        <v>0</v>
      </c>
    </row>
    <row r="452" spans="1:36" s="56" customFormat="1" ht="13.5" customHeight="1">
      <c r="A452" s="317">
        <f>G452</f>
        <v>33</v>
      </c>
      <c r="B452" s="199">
        <f t="shared" si="13"/>
        <v>26</v>
      </c>
      <c r="C452" s="194" t="s">
        <v>90</v>
      </c>
      <c r="D452" s="176">
        <v>26</v>
      </c>
      <c r="E452" s="195" t="s">
        <v>24</v>
      </c>
      <c r="F452" s="195" t="s">
        <v>91</v>
      </c>
      <c r="G452" s="156">
        <v>33</v>
      </c>
      <c r="H452" s="156">
        <v>41</v>
      </c>
      <c r="I452" s="137">
        <v>2.65</v>
      </c>
      <c r="J452" s="138" t="s">
        <v>98</v>
      </c>
      <c r="K452" s="139">
        <v>25</v>
      </c>
      <c r="L452" s="292">
        <v>164</v>
      </c>
      <c r="M452" s="196">
        <v>1</v>
      </c>
      <c r="N452" s="138" t="s">
        <v>37</v>
      </c>
      <c r="O452" s="303">
        <f>(L452*P452)/100</f>
        <v>41</v>
      </c>
      <c r="P452" s="140">
        <v>25</v>
      </c>
      <c r="Q452" s="197">
        <v>1</v>
      </c>
      <c r="R452" s="176"/>
      <c r="S452" s="243" t="s">
        <v>430</v>
      </c>
      <c r="T452" s="81">
        <v>2</v>
      </c>
      <c r="U452" s="278">
        <f>IF(D451=0,D452,D451)</f>
        <v>26</v>
      </c>
      <c r="V452" s="57">
        <f>IF(I451=0,I452,I451)</f>
        <v>2.65</v>
      </c>
      <c r="W452" s="279">
        <f>IF(S451="取りやめ",0,V452)</f>
        <v>2.65</v>
      </c>
      <c r="X452" s="282">
        <v>4</v>
      </c>
      <c r="Y452" s="279" t="str">
        <f t="shared" si="14"/>
        <v>43341</v>
      </c>
      <c r="Z452" s="282">
        <v>164.29999999999998</v>
      </c>
      <c r="AA452" s="282"/>
      <c r="AD452" s="56" t="s">
        <v>29</v>
      </c>
      <c r="AE452" s="56">
        <v>32</v>
      </c>
      <c r="AH452" s="56">
        <v>26</v>
      </c>
      <c r="AI452" s="56">
        <v>2.65</v>
      </c>
      <c r="AJ452" s="56">
        <v>2.65</v>
      </c>
    </row>
    <row r="453" spans="1:36" s="268" customFormat="1" ht="13.5" customHeight="1">
      <c r="A453" s="317">
        <f>IF(G453=G454,G453,G454)</f>
        <v>33</v>
      </c>
      <c r="B453" s="199">
        <f t="shared" ref="B453:B516" si="15">U453</f>
        <v>26</v>
      </c>
      <c r="C453" s="259" t="s">
        <v>90</v>
      </c>
      <c r="D453" s="219">
        <v>26</v>
      </c>
      <c r="E453" s="211" t="s">
        <v>24</v>
      </c>
      <c r="F453" s="211" t="s">
        <v>91</v>
      </c>
      <c r="G453" s="212">
        <v>33</v>
      </c>
      <c r="H453" s="212">
        <v>42</v>
      </c>
      <c r="I453" s="213">
        <v>3.65</v>
      </c>
      <c r="J453" s="214" t="s">
        <v>417</v>
      </c>
      <c r="K453" s="215">
        <v>25</v>
      </c>
      <c r="L453" s="290">
        <f>(O453/P453)*100</f>
        <v>116.8</v>
      </c>
      <c r="M453" s="216">
        <v>1</v>
      </c>
      <c r="N453" s="214" t="s">
        <v>127</v>
      </c>
      <c r="O453" s="307">
        <f>8*I453</f>
        <v>29.2</v>
      </c>
      <c r="P453" s="217">
        <v>25</v>
      </c>
      <c r="Q453" s="218">
        <v>1</v>
      </c>
      <c r="R453" s="219"/>
      <c r="S453" s="238" t="s">
        <v>430</v>
      </c>
      <c r="T453" s="81">
        <v>1</v>
      </c>
      <c r="U453" s="278">
        <f>IF(D453=0,D454,D453)</f>
        <v>26</v>
      </c>
      <c r="V453" s="57">
        <v>0</v>
      </c>
      <c r="W453" s="279">
        <v>0</v>
      </c>
      <c r="X453" s="282">
        <v>4</v>
      </c>
      <c r="Y453" s="279" t="str">
        <f t="shared" ref="Y453:Y516" si="16">X453&amp;G453&amp;H453</f>
        <v>43342</v>
      </c>
      <c r="Z453" s="282">
        <v>226.29999999999998</v>
      </c>
      <c r="AA453" s="282"/>
      <c r="AH453" s="268">
        <v>26</v>
      </c>
      <c r="AI453" s="268">
        <v>0</v>
      </c>
      <c r="AJ453" s="268">
        <v>0</v>
      </c>
    </row>
    <row r="454" spans="1:36" s="56" customFormat="1" ht="13.5" customHeight="1">
      <c r="A454" s="317">
        <f>G454</f>
        <v>33</v>
      </c>
      <c r="B454" s="199">
        <f t="shared" si="15"/>
        <v>26</v>
      </c>
      <c r="C454" s="183" t="s">
        <v>90</v>
      </c>
      <c r="D454" s="175">
        <v>26</v>
      </c>
      <c r="E454" s="184" t="s">
        <v>24</v>
      </c>
      <c r="F454" s="184" t="s">
        <v>91</v>
      </c>
      <c r="G454" s="185">
        <v>33</v>
      </c>
      <c r="H454" s="185">
        <v>42</v>
      </c>
      <c r="I454" s="186">
        <v>3.65</v>
      </c>
      <c r="J454" s="187" t="s">
        <v>98</v>
      </c>
      <c r="K454" s="188">
        <v>25</v>
      </c>
      <c r="L454" s="296">
        <v>226</v>
      </c>
      <c r="M454" s="189">
        <v>1</v>
      </c>
      <c r="N454" s="187" t="s">
        <v>37</v>
      </c>
      <c r="O454" s="302">
        <f>(L454*P454)/100</f>
        <v>56.5</v>
      </c>
      <c r="P454" s="190">
        <v>25</v>
      </c>
      <c r="Q454" s="191">
        <v>1</v>
      </c>
      <c r="R454" s="175"/>
      <c r="S454" s="239" t="s">
        <v>430</v>
      </c>
      <c r="T454" s="81">
        <v>2</v>
      </c>
      <c r="U454" s="278">
        <f>IF(D453=0,D454,D453)</f>
        <v>26</v>
      </c>
      <c r="V454" s="57">
        <f>IF(I453=0,I454,I453)</f>
        <v>3.65</v>
      </c>
      <c r="W454" s="279">
        <f>IF(S453="取りやめ",0,V454)</f>
        <v>3.65</v>
      </c>
      <c r="X454" s="282">
        <v>4</v>
      </c>
      <c r="Y454" s="279" t="str">
        <f t="shared" si="16"/>
        <v>43342</v>
      </c>
      <c r="Z454" s="282">
        <v>226.29999999999998</v>
      </c>
      <c r="AA454" s="282"/>
      <c r="AB454" s="57"/>
      <c r="AC454" s="57"/>
      <c r="AD454" s="57" t="s">
        <v>30</v>
      </c>
      <c r="AE454" s="57"/>
      <c r="AF454" s="57"/>
      <c r="AG454" s="57"/>
      <c r="AH454" s="56">
        <v>26</v>
      </c>
      <c r="AI454" s="56">
        <v>3.65</v>
      </c>
      <c r="AJ454" s="56">
        <v>3.65</v>
      </c>
    </row>
    <row r="455" spans="1:36" s="268" customFormat="1" ht="13.5" customHeight="1">
      <c r="A455" s="317">
        <f>IF(G455=G456,G455,G456)</f>
        <v>33</v>
      </c>
      <c r="B455" s="199">
        <f t="shared" si="15"/>
        <v>26</v>
      </c>
      <c r="C455" s="259" t="s">
        <v>90</v>
      </c>
      <c r="D455" s="219">
        <v>26</v>
      </c>
      <c r="E455" s="211" t="s">
        <v>24</v>
      </c>
      <c r="F455" s="211" t="s">
        <v>91</v>
      </c>
      <c r="G455" s="212">
        <v>33</v>
      </c>
      <c r="H455" s="212">
        <v>51</v>
      </c>
      <c r="I455" s="213">
        <v>0.41</v>
      </c>
      <c r="J455" s="214" t="s">
        <v>258</v>
      </c>
      <c r="K455" s="215">
        <v>25</v>
      </c>
      <c r="L455" s="290">
        <f>(O455/P455)*100</f>
        <v>13.119999999999997</v>
      </c>
      <c r="M455" s="216">
        <v>1</v>
      </c>
      <c r="N455" s="214" t="s">
        <v>127</v>
      </c>
      <c r="O455" s="307">
        <f>8*I455</f>
        <v>3.28</v>
      </c>
      <c r="P455" s="217">
        <v>25</v>
      </c>
      <c r="Q455" s="218">
        <v>1</v>
      </c>
      <c r="R455" s="219"/>
      <c r="S455" s="238" t="s">
        <v>134</v>
      </c>
      <c r="T455" s="81">
        <v>1</v>
      </c>
      <c r="U455" s="278">
        <f>IF(D455=0,D456,D455)</f>
        <v>26</v>
      </c>
      <c r="V455" s="57">
        <v>0</v>
      </c>
      <c r="W455" s="279">
        <v>0</v>
      </c>
      <c r="X455" s="282">
        <v>4</v>
      </c>
      <c r="Y455" s="279" t="str">
        <f t="shared" si="16"/>
        <v>43351</v>
      </c>
      <c r="Z455" s="282">
        <v>20.09</v>
      </c>
      <c r="AA455" s="282"/>
      <c r="AH455" s="268">
        <v>26</v>
      </c>
      <c r="AI455" s="268">
        <v>0</v>
      </c>
      <c r="AJ455" s="268">
        <v>0</v>
      </c>
    </row>
    <row r="456" spans="1:36" s="56" customFormat="1" ht="13.5" customHeight="1">
      <c r="A456" s="317">
        <f>G456</f>
        <v>33</v>
      </c>
      <c r="B456" s="199">
        <f t="shared" si="15"/>
        <v>26</v>
      </c>
      <c r="C456" s="183" t="s">
        <v>90</v>
      </c>
      <c r="D456" s="175">
        <v>26</v>
      </c>
      <c r="E456" s="184" t="s">
        <v>24</v>
      </c>
      <c r="F456" s="184" t="s">
        <v>91</v>
      </c>
      <c r="G456" s="185">
        <v>33</v>
      </c>
      <c r="H456" s="185">
        <v>51</v>
      </c>
      <c r="I456" s="186">
        <v>0.41</v>
      </c>
      <c r="J456" s="187" t="s">
        <v>258</v>
      </c>
      <c r="K456" s="188">
        <v>25</v>
      </c>
      <c r="L456" s="296">
        <v>20</v>
      </c>
      <c r="M456" s="189">
        <v>1</v>
      </c>
      <c r="N456" s="187" t="s">
        <v>37</v>
      </c>
      <c r="O456" s="302">
        <f>(L456*P456)/100</f>
        <v>5</v>
      </c>
      <c r="P456" s="190">
        <v>25</v>
      </c>
      <c r="Q456" s="191">
        <v>1</v>
      </c>
      <c r="R456" s="175"/>
      <c r="S456" s="239" t="s">
        <v>134</v>
      </c>
      <c r="T456" s="81">
        <v>2</v>
      </c>
      <c r="U456" s="278">
        <f>IF(D455=0,D456,D455)</f>
        <v>26</v>
      </c>
      <c r="V456" s="57">
        <f>IF(I455=0,I456,I455)</f>
        <v>0.41</v>
      </c>
      <c r="W456" s="279">
        <f>IF(S455="取りやめ",0,V456)</f>
        <v>0.41</v>
      </c>
      <c r="X456" s="282">
        <v>4</v>
      </c>
      <c r="Y456" s="279" t="str">
        <f t="shared" si="16"/>
        <v>43351</v>
      </c>
      <c r="Z456" s="282">
        <v>20.09</v>
      </c>
      <c r="AA456" s="282"/>
      <c r="AH456" s="56">
        <v>26</v>
      </c>
      <c r="AI456" s="56">
        <v>0.41</v>
      </c>
      <c r="AJ456" s="56">
        <v>0.41</v>
      </c>
    </row>
    <row r="457" spans="1:36" s="268" customFormat="1" ht="13.5" customHeight="1">
      <c r="A457" s="317">
        <f>IF(G457=G458,G457,G458)</f>
        <v>33</v>
      </c>
      <c r="B457" s="199">
        <f t="shared" si="15"/>
        <v>26</v>
      </c>
      <c r="C457" s="118"/>
      <c r="D457" s="48">
        <v>26</v>
      </c>
      <c r="E457" s="43"/>
      <c r="F457" s="43"/>
      <c r="G457" s="152"/>
      <c r="H457" s="152"/>
      <c r="I457" s="44"/>
      <c r="J457" s="47"/>
      <c r="K457" s="45"/>
      <c r="L457" s="291"/>
      <c r="M457" s="174"/>
      <c r="N457" s="47"/>
      <c r="O457" s="308"/>
      <c r="P457" s="46"/>
      <c r="Q457" s="116"/>
      <c r="R457" s="48"/>
      <c r="S457" s="240" t="s">
        <v>304</v>
      </c>
      <c r="T457" s="81">
        <v>1</v>
      </c>
      <c r="U457" s="278">
        <f>IF(D457=0,D458,D457)</f>
        <v>26</v>
      </c>
      <c r="V457" s="57">
        <v>0</v>
      </c>
      <c r="W457" s="279">
        <v>0</v>
      </c>
      <c r="X457" s="282">
        <v>4</v>
      </c>
      <c r="Y457" s="279" t="str">
        <f t="shared" si="16"/>
        <v>4</v>
      </c>
      <c r="Z457" s="282" t="e">
        <v>#N/A</v>
      </c>
      <c r="AA457" s="282"/>
      <c r="AB457" s="270"/>
      <c r="AC457" s="270"/>
      <c r="AD457" s="270"/>
      <c r="AE457" s="270"/>
      <c r="AF457" s="270"/>
      <c r="AG457" s="270"/>
      <c r="AH457" s="268">
        <v>26</v>
      </c>
      <c r="AI457" s="268">
        <v>0</v>
      </c>
      <c r="AJ457" s="268">
        <v>0</v>
      </c>
    </row>
    <row r="458" spans="1:36" s="56" customFormat="1" ht="13.5" customHeight="1">
      <c r="A458" s="317">
        <f>G458</f>
        <v>33</v>
      </c>
      <c r="B458" s="199">
        <f t="shared" si="15"/>
        <v>26</v>
      </c>
      <c r="C458" s="109" t="s">
        <v>90</v>
      </c>
      <c r="D458" s="115">
        <v>26</v>
      </c>
      <c r="E458" s="147" t="s">
        <v>24</v>
      </c>
      <c r="F458" s="147" t="s">
        <v>91</v>
      </c>
      <c r="G458" s="151">
        <v>33</v>
      </c>
      <c r="H458" s="151">
        <v>92</v>
      </c>
      <c r="I458" s="111">
        <v>2.8</v>
      </c>
      <c r="J458" s="112" t="s">
        <v>93</v>
      </c>
      <c r="K458" s="158">
        <v>30</v>
      </c>
      <c r="L458" s="295">
        <v>521</v>
      </c>
      <c r="M458" s="198">
        <v>1</v>
      </c>
      <c r="N458" s="112" t="s">
        <v>96</v>
      </c>
      <c r="O458" s="304">
        <f>(L458*P458)/100</f>
        <v>130.25</v>
      </c>
      <c r="P458" s="113">
        <v>25</v>
      </c>
      <c r="Q458" s="110">
        <v>1</v>
      </c>
      <c r="R458" s="115"/>
      <c r="S458" s="242"/>
      <c r="T458" s="81">
        <v>2</v>
      </c>
      <c r="U458" s="278">
        <f>IF(D457=0,D458,D457)</f>
        <v>26</v>
      </c>
      <c r="V458" s="57">
        <f>IF(I457=0,I458,I457)</f>
        <v>2.8</v>
      </c>
      <c r="W458" s="279">
        <f>IF(S457="取りやめ",0,V458)</f>
        <v>0</v>
      </c>
      <c r="X458" s="282">
        <v>4</v>
      </c>
      <c r="Y458" s="279" t="str">
        <f t="shared" si="16"/>
        <v>43392</v>
      </c>
      <c r="Z458" s="282">
        <v>520.79999999999995</v>
      </c>
      <c r="AA458" s="282"/>
      <c r="AB458" s="57"/>
      <c r="AC458" s="57"/>
      <c r="AD458" s="57"/>
      <c r="AE458" s="57"/>
      <c r="AF458" s="57"/>
      <c r="AG458" s="57"/>
      <c r="AH458" s="56">
        <v>26</v>
      </c>
      <c r="AI458" s="56">
        <v>2.8</v>
      </c>
      <c r="AJ458" s="56">
        <v>0</v>
      </c>
    </row>
    <row r="459" spans="1:36" s="268" customFormat="1" ht="13.5" customHeight="1">
      <c r="A459" s="317">
        <f>IF(G459=G460,G459,G460)</f>
        <v>33</v>
      </c>
      <c r="B459" s="199">
        <f t="shared" si="15"/>
        <v>26</v>
      </c>
      <c r="C459" s="259" t="s">
        <v>90</v>
      </c>
      <c r="D459" s="219">
        <v>26</v>
      </c>
      <c r="E459" s="211" t="s">
        <v>24</v>
      </c>
      <c r="F459" s="211" t="s">
        <v>91</v>
      </c>
      <c r="G459" s="212">
        <v>33</v>
      </c>
      <c r="H459" s="212">
        <v>107</v>
      </c>
      <c r="I459" s="213">
        <v>2.35</v>
      </c>
      <c r="J459" s="214" t="s">
        <v>403</v>
      </c>
      <c r="K459" s="215">
        <v>23</v>
      </c>
      <c r="L459" s="290">
        <f>(O459/P459)*100</f>
        <v>75.2</v>
      </c>
      <c r="M459" s="216">
        <v>1</v>
      </c>
      <c r="N459" s="214" t="s">
        <v>127</v>
      </c>
      <c r="O459" s="307">
        <f>8*I459</f>
        <v>18.8</v>
      </c>
      <c r="P459" s="217">
        <v>25</v>
      </c>
      <c r="Q459" s="218">
        <v>1</v>
      </c>
      <c r="R459" s="219"/>
      <c r="S459" s="238" t="s">
        <v>430</v>
      </c>
      <c r="T459" s="81">
        <v>1</v>
      </c>
      <c r="U459" s="278">
        <f>IF(D459=0,D460,D459)</f>
        <v>26</v>
      </c>
      <c r="V459" s="57">
        <v>0</v>
      </c>
      <c r="W459" s="279">
        <v>0</v>
      </c>
      <c r="X459" s="282">
        <v>4</v>
      </c>
      <c r="Y459" s="279" t="str">
        <f t="shared" si="16"/>
        <v>433107</v>
      </c>
      <c r="Z459" s="282">
        <v>190.35</v>
      </c>
      <c r="AA459" s="282"/>
      <c r="AH459" s="268">
        <v>26</v>
      </c>
      <c r="AI459" s="268">
        <v>0</v>
      </c>
      <c r="AJ459" s="268">
        <v>0</v>
      </c>
    </row>
    <row r="460" spans="1:36" s="56" customFormat="1" ht="13.5" customHeight="1">
      <c r="A460" s="317">
        <f>G460</f>
        <v>33</v>
      </c>
      <c r="B460" s="199">
        <f t="shared" si="15"/>
        <v>26</v>
      </c>
      <c r="C460" s="183" t="s">
        <v>90</v>
      </c>
      <c r="D460" s="175">
        <v>26</v>
      </c>
      <c r="E460" s="184" t="s">
        <v>24</v>
      </c>
      <c r="F460" s="184" t="s">
        <v>91</v>
      </c>
      <c r="G460" s="185">
        <v>33</v>
      </c>
      <c r="H460" s="185">
        <v>107</v>
      </c>
      <c r="I460" s="186">
        <v>2.35</v>
      </c>
      <c r="J460" s="187" t="s">
        <v>40</v>
      </c>
      <c r="K460" s="188">
        <v>23</v>
      </c>
      <c r="L460" s="296">
        <v>190</v>
      </c>
      <c r="M460" s="189">
        <v>1</v>
      </c>
      <c r="N460" s="187" t="s">
        <v>37</v>
      </c>
      <c r="O460" s="302">
        <f>(L460*P460)/100</f>
        <v>47.5</v>
      </c>
      <c r="P460" s="190">
        <v>25</v>
      </c>
      <c r="Q460" s="191">
        <v>1</v>
      </c>
      <c r="R460" s="175"/>
      <c r="S460" s="239" t="s">
        <v>430</v>
      </c>
      <c r="T460" s="81">
        <v>2</v>
      </c>
      <c r="U460" s="278">
        <f>IF(D459=0,D460,D459)</f>
        <v>26</v>
      </c>
      <c r="V460" s="57">
        <f>IF(I459=0,I460,I459)</f>
        <v>2.35</v>
      </c>
      <c r="W460" s="279">
        <f>IF(S459="取りやめ",0,V460)</f>
        <v>2.35</v>
      </c>
      <c r="X460" s="282">
        <v>4</v>
      </c>
      <c r="Y460" s="279" t="str">
        <f t="shared" si="16"/>
        <v>433107</v>
      </c>
      <c r="Z460" s="282">
        <v>190.35</v>
      </c>
      <c r="AA460" s="282"/>
      <c r="AD460" s="56" t="s">
        <v>31</v>
      </c>
      <c r="AH460" s="56">
        <v>26</v>
      </c>
      <c r="AI460" s="56">
        <v>2.35</v>
      </c>
      <c r="AJ460" s="56">
        <v>2.35</v>
      </c>
    </row>
    <row r="461" spans="1:36" s="268" customFormat="1" ht="13.5" customHeight="1">
      <c r="A461" s="317">
        <f>IF(G461=G462,G461,G462)</f>
        <v>34</v>
      </c>
      <c r="B461" s="199">
        <f t="shared" si="15"/>
        <v>26</v>
      </c>
      <c r="C461" s="259" t="s">
        <v>90</v>
      </c>
      <c r="D461" s="219">
        <v>26</v>
      </c>
      <c r="E461" s="211" t="s">
        <v>24</v>
      </c>
      <c r="F461" s="211" t="s">
        <v>91</v>
      </c>
      <c r="G461" s="212">
        <v>34</v>
      </c>
      <c r="H461" s="212">
        <v>27</v>
      </c>
      <c r="I461" s="213">
        <v>1.71</v>
      </c>
      <c r="J461" s="214" t="s">
        <v>258</v>
      </c>
      <c r="K461" s="215">
        <v>72</v>
      </c>
      <c r="L461" s="290">
        <f>(O461/P461)*100</f>
        <v>54.72</v>
      </c>
      <c r="M461" s="216">
        <v>1</v>
      </c>
      <c r="N461" s="214" t="s">
        <v>127</v>
      </c>
      <c r="O461" s="307">
        <f>8*I461</f>
        <v>13.68</v>
      </c>
      <c r="P461" s="217">
        <v>25</v>
      </c>
      <c r="Q461" s="218">
        <v>1</v>
      </c>
      <c r="R461" s="219"/>
      <c r="S461" s="238" t="s">
        <v>134</v>
      </c>
      <c r="T461" s="81">
        <v>1</v>
      </c>
      <c r="U461" s="278">
        <f>IF(D461=0,D462,D461)</f>
        <v>26</v>
      </c>
      <c r="V461" s="57">
        <v>0</v>
      </c>
      <c r="W461" s="279">
        <v>0</v>
      </c>
      <c r="X461" s="282">
        <v>4</v>
      </c>
      <c r="Y461" s="279" t="str">
        <f t="shared" si="16"/>
        <v>43427</v>
      </c>
      <c r="Z461" s="282">
        <v>143.63999999999999</v>
      </c>
      <c r="AA461" s="282"/>
      <c r="AH461" s="268">
        <v>26</v>
      </c>
      <c r="AI461" s="268">
        <v>0</v>
      </c>
      <c r="AJ461" s="268">
        <v>0</v>
      </c>
    </row>
    <row r="462" spans="1:36" s="56" customFormat="1" ht="13.5" customHeight="1">
      <c r="A462" s="317">
        <f>G462</f>
        <v>34</v>
      </c>
      <c r="B462" s="199">
        <f t="shared" si="15"/>
        <v>26</v>
      </c>
      <c r="C462" s="183" t="s">
        <v>90</v>
      </c>
      <c r="D462" s="175">
        <v>26</v>
      </c>
      <c r="E462" s="184" t="s">
        <v>24</v>
      </c>
      <c r="F462" s="184" t="s">
        <v>91</v>
      </c>
      <c r="G462" s="185">
        <v>34</v>
      </c>
      <c r="H462" s="185">
        <v>27</v>
      </c>
      <c r="I462" s="186">
        <v>1.71</v>
      </c>
      <c r="J462" s="187" t="s">
        <v>258</v>
      </c>
      <c r="K462" s="188">
        <v>72</v>
      </c>
      <c r="L462" s="296">
        <v>144</v>
      </c>
      <c r="M462" s="189">
        <v>1</v>
      </c>
      <c r="N462" s="187" t="s">
        <v>37</v>
      </c>
      <c r="O462" s="302">
        <f>(L462*P462)/100</f>
        <v>36</v>
      </c>
      <c r="P462" s="190">
        <v>25</v>
      </c>
      <c r="Q462" s="191">
        <v>1</v>
      </c>
      <c r="R462" s="175"/>
      <c r="S462" s="239" t="s">
        <v>134</v>
      </c>
      <c r="T462" s="81">
        <v>2</v>
      </c>
      <c r="U462" s="278">
        <f>IF(D461=0,D462,D461)</f>
        <v>26</v>
      </c>
      <c r="V462" s="57">
        <f>IF(I461=0,I462,I461)</f>
        <v>1.71</v>
      </c>
      <c r="W462" s="279">
        <f>IF(S461="取りやめ",0,V462)</f>
        <v>1.71</v>
      </c>
      <c r="X462" s="282">
        <v>4</v>
      </c>
      <c r="Y462" s="279" t="str">
        <f t="shared" si="16"/>
        <v>43427</v>
      </c>
      <c r="Z462" s="282">
        <v>143.63999999999999</v>
      </c>
      <c r="AA462" s="282"/>
      <c r="AB462" s="57"/>
      <c r="AC462" s="57"/>
      <c r="AD462" s="57" t="s">
        <v>20</v>
      </c>
      <c r="AE462" s="57"/>
      <c r="AF462" s="57"/>
      <c r="AG462" s="57"/>
      <c r="AH462" s="56">
        <v>26</v>
      </c>
      <c r="AI462" s="56">
        <v>1.71</v>
      </c>
      <c r="AJ462" s="56">
        <v>1.71</v>
      </c>
    </row>
    <row r="463" spans="1:36" s="268" customFormat="1" ht="13.5" customHeight="1">
      <c r="A463" s="317">
        <f>IF(G463=G464,G463,G464)</f>
        <v>38</v>
      </c>
      <c r="B463" s="199">
        <f t="shared" si="15"/>
        <v>26</v>
      </c>
      <c r="C463" s="259" t="s">
        <v>217</v>
      </c>
      <c r="D463" s="219">
        <v>26</v>
      </c>
      <c r="E463" s="211" t="s">
        <v>24</v>
      </c>
      <c r="F463" s="211" t="s">
        <v>91</v>
      </c>
      <c r="G463" s="212">
        <v>38</v>
      </c>
      <c r="H463" s="212">
        <v>4</v>
      </c>
      <c r="I463" s="213">
        <v>2.2400000000000002</v>
      </c>
      <c r="J463" s="214" t="s">
        <v>258</v>
      </c>
      <c r="K463" s="215">
        <v>60</v>
      </c>
      <c r="L463" s="290">
        <f>(O463/P463)*100</f>
        <v>71.680000000000007</v>
      </c>
      <c r="M463" s="216">
        <v>1</v>
      </c>
      <c r="N463" s="214" t="s">
        <v>127</v>
      </c>
      <c r="O463" s="307">
        <f>8*I463</f>
        <v>17.920000000000002</v>
      </c>
      <c r="P463" s="217">
        <v>25</v>
      </c>
      <c r="Q463" s="218">
        <v>1</v>
      </c>
      <c r="R463" s="219"/>
      <c r="S463" s="238" t="s">
        <v>134</v>
      </c>
      <c r="T463" s="81">
        <v>1</v>
      </c>
      <c r="U463" s="278">
        <f>IF(D463=0,D464,D463)</f>
        <v>26</v>
      </c>
      <c r="V463" s="57">
        <v>0</v>
      </c>
      <c r="W463" s="279">
        <v>0</v>
      </c>
      <c r="X463" s="282">
        <v>4</v>
      </c>
      <c r="Y463" s="279" t="str">
        <f t="shared" si="16"/>
        <v>4384</v>
      </c>
      <c r="Z463" s="282">
        <v>156.80000000000001</v>
      </c>
      <c r="AA463" s="282"/>
      <c r="AH463" s="268">
        <v>26</v>
      </c>
      <c r="AI463" s="268">
        <v>0</v>
      </c>
      <c r="AJ463" s="268">
        <v>0</v>
      </c>
    </row>
    <row r="464" spans="1:36" s="57" customFormat="1" ht="13.5" customHeight="1">
      <c r="A464" s="317">
        <f>G464</f>
        <v>38</v>
      </c>
      <c r="B464" s="199">
        <f t="shared" si="15"/>
        <v>26</v>
      </c>
      <c r="C464" s="194" t="s">
        <v>217</v>
      </c>
      <c r="D464" s="176">
        <v>26</v>
      </c>
      <c r="E464" s="195" t="s">
        <v>24</v>
      </c>
      <c r="F464" s="195" t="s">
        <v>91</v>
      </c>
      <c r="G464" s="156">
        <v>38</v>
      </c>
      <c r="H464" s="156">
        <v>4</v>
      </c>
      <c r="I464" s="137">
        <v>2.2400000000000002</v>
      </c>
      <c r="J464" s="138" t="s">
        <v>258</v>
      </c>
      <c r="K464" s="139">
        <v>60</v>
      </c>
      <c r="L464" s="292">
        <v>157</v>
      </c>
      <c r="M464" s="196">
        <v>1</v>
      </c>
      <c r="N464" s="138" t="s">
        <v>37</v>
      </c>
      <c r="O464" s="303">
        <f>(L464*P464)/100</f>
        <v>39.25</v>
      </c>
      <c r="P464" s="140">
        <v>25</v>
      </c>
      <c r="Q464" s="197">
        <v>1</v>
      </c>
      <c r="R464" s="176"/>
      <c r="S464" s="243" t="s">
        <v>134</v>
      </c>
      <c r="T464" s="81">
        <v>2</v>
      </c>
      <c r="U464" s="278">
        <f>IF(D463=0,D464,D463)</f>
        <v>26</v>
      </c>
      <c r="V464" s="57">
        <f>IF(I463=0,I464,I463)</f>
        <v>2.2400000000000002</v>
      </c>
      <c r="W464" s="279">
        <f>IF(S463="取りやめ",0,V464)</f>
        <v>2.2400000000000002</v>
      </c>
      <c r="X464" s="282">
        <v>4</v>
      </c>
      <c r="Y464" s="279" t="str">
        <f t="shared" si="16"/>
        <v>4384</v>
      </c>
      <c r="Z464" s="282">
        <v>156.80000000000001</v>
      </c>
      <c r="AA464" s="282"/>
      <c r="AB464" s="56"/>
      <c r="AC464" s="56"/>
      <c r="AD464" s="56"/>
      <c r="AE464" s="56"/>
      <c r="AF464" s="56"/>
      <c r="AG464" s="56"/>
      <c r="AH464" s="57">
        <v>26</v>
      </c>
      <c r="AI464" s="57">
        <v>2.2400000000000002</v>
      </c>
      <c r="AJ464" s="57">
        <v>2.2400000000000002</v>
      </c>
    </row>
    <row r="465" spans="1:36" s="269" customFormat="1" ht="13.5" customHeight="1">
      <c r="A465" s="317">
        <f>IF(G465=G466,G465,G466)</f>
        <v>38</v>
      </c>
      <c r="B465" s="199">
        <f t="shared" si="15"/>
        <v>26</v>
      </c>
      <c r="C465" s="259" t="s">
        <v>217</v>
      </c>
      <c r="D465" s="219">
        <v>26</v>
      </c>
      <c r="E465" s="211" t="s">
        <v>24</v>
      </c>
      <c r="F465" s="211" t="s">
        <v>91</v>
      </c>
      <c r="G465" s="212">
        <v>38</v>
      </c>
      <c r="H465" s="212">
        <v>41</v>
      </c>
      <c r="I465" s="213">
        <v>6.84</v>
      </c>
      <c r="J465" s="214" t="s">
        <v>258</v>
      </c>
      <c r="K465" s="215">
        <v>42</v>
      </c>
      <c r="L465" s="290">
        <f>(O465/P465)*100</f>
        <v>218.88</v>
      </c>
      <c r="M465" s="216">
        <v>1</v>
      </c>
      <c r="N465" s="214" t="s">
        <v>127</v>
      </c>
      <c r="O465" s="307">
        <f>8*I465</f>
        <v>54.72</v>
      </c>
      <c r="P465" s="217">
        <v>25</v>
      </c>
      <c r="Q465" s="218">
        <v>1</v>
      </c>
      <c r="R465" s="219"/>
      <c r="S465" s="238" t="s">
        <v>134</v>
      </c>
      <c r="T465" s="81">
        <v>1</v>
      </c>
      <c r="U465" s="278">
        <f>IF(D465=0,D466,D465)</f>
        <v>26</v>
      </c>
      <c r="V465" s="57">
        <v>0</v>
      </c>
      <c r="W465" s="279">
        <v>0</v>
      </c>
      <c r="X465" s="282">
        <v>4</v>
      </c>
      <c r="Y465" s="279" t="str">
        <f t="shared" si="16"/>
        <v>43841</v>
      </c>
      <c r="Z465" s="282">
        <v>478.8</v>
      </c>
      <c r="AA465" s="282"/>
      <c r="AB465" s="268"/>
      <c r="AC465" s="268"/>
      <c r="AD465" s="268"/>
      <c r="AE465" s="268"/>
      <c r="AF465" s="268"/>
      <c r="AG465" s="268"/>
      <c r="AH465" s="269">
        <v>26</v>
      </c>
      <c r="AI465" s="269">
        <v>0</v>
      </c>
      <c r="AJ465" s="269">
        <v>0</v>
      </c>
    </row>
    <row r="466" spans="1:36" s="56" customFormat="1" ht="13.5" customHeight="1">
      <c r="A466" s="317">
        <f>G466</f>
        <v>38</v>
      </c>
      <c r="B466" s="199">
        <f t="shared" si="15"/>
        <v>26</v>
      </c>
      <c r="C466" s="194" t="s">
        <v>217</v>
      </c>
      <c r="D466" s="176">
        <v>26</v>
      </c>
      <c r="E466" s="195" t="s">
        <v>24</v>
      </c>
      <c r="F466" s="195" t="s">
        <v>91</v>
      </c>
      <c r="G466" s="156">
        <v>38</v>
      </c>
      <c r="H466" s="156">
        <v>41</v>
      </c>
      <c r="I466" s="137">
        <v>6.84</v>
      </c>
      <c r="J466" s="138" t="s">
        <v>258</v>
      </c>
      <c r="K466" s="139">
        <v>42</v>
      </c>
      <c r="L466" s="292">
        <v>479</v>
      </c>
      <c r="M466" s="196">
        <v>1</v>
      </c>
      <c r="N466" s="138" t="s">
        <v>37</v>
      </c>
      <c r="O466" s="303">
        <f>(L466*P466)/100</f>
        <v>119.75</v>
      </c>
      <c r="P466" s="140">
        <v>25</v>
      </c>
      <c r="Q466" s="197">
        <v>1</v>
      </c>
      <c r="R466" s="176"/>
      <c r="S466" s="243" t="s">
        <v>134</v>
      </c>
      <c r="T466" s="81">
        <v>2</v>
      </c>
      <c r="U466" s="278">
        <f>IF(D465=0,D466,D465)</f>
        <v>26</v>
      </c>
      <c r="V466" s="57">
        <f>IF(I465=0,I466,I465)</f>
        <v>6.84</v>
      </c>
      <c r="W466" s="279">
        <f>IF(S465="取りやめ",0,V466)</f>
        <v>6.84</v>
      </c>
      <c r="X466" s="282">
        <v>4</v>
      </c>
      <c r="Y466" s="279" t="str">
        <f t="shared" si="16"/>
        <v>43841</v>
      </c>
      <c r="Z466" s="282">
        <v>478.8</v>
      </c>
      <c r="AA466" s="282"/>
      <c r="AH466" s="56">
        <v>26</v>
      </c>
      <c r="AI466" s="56">
        <v>6.84</v>
      </c>
      <c r="AJ466" s="56">
        <v>6.84</v>
      </c>
    </row>
    <row r="467" spans="1:36" s="268" customFormat="1" ht="13.5" customHeight="1">
      <c r="A467" s="317">
        <f>IF(G467=G468,G467,G468)</f>
        <v>38</v>
      </c>
      <c r="B467" s="199">
        <f t="shared" si="15"/>
        <v>26</v>
      </c>
      <c r="C467" s="259" t="s">
        <v>217</v>
      </c>
      <c r="D467" s="219">
        <v>26</v>
      </c>
      <c r="E467" s="211" t="s">
        <v>24</v>
      </c>
      <c r="F467" s="211" t="s">
        <v>91</v>
      </c>
      <c r="G467" s="212">
        <v>38</v>
      </c>
      <c r="H467" s="212">
        <v>48</v>
      </c>
      <c r="I467" s="213">
        <v>1.68</v>
      </c>
      <c r="J467" s="214" t="s">
        <v>258</v>
      </c>
      <c r="K467" s="215">
        <v>42</v>
      </c>
      <c r="L467" s="290">
        <f>(O467/P467)*100</f>
        <v>53.76</v>
      </c>
      <c r="M467" s="216">
        <v>1</v>
      </c>
      <c r="N467" s="214" t="s">
        <v>127</v>
      </c>
      <c r="O467" s="307">
        <f>8*I467</f>
        <v>13.44</v>
      </c>
      <c r="P467" s="217">
        <v>25</v>
      </c>
      <c r="Q467" s="218">
        <v>1</v>
      </c>
      <c r="R467" s="219"/>
      <c r="S467" s="238" t="s">
        <v>134</v>
      </c>
      <c r="T467" s="81">
        <v>1</v>
      </c>
      <c r="U467" s="278">
        <f>IF(D467=0,D468,D467)</f>
        <v>26</v>
      </c>
      <c r="V467" s="57">
        <v>0</v>
      </c>
      <c r="W467" s="279">
        <v>0</v>
      </c>
      <c r="X467" s="282">
        <v>4</v>
      </c>
      <c r="Y467" s="279" t="str">
        <f t="shared" si="16"/>
        <v>43848</v>
      </c>
      <c r="Z467" s="282">
        <v>134.4</v>
      </c>
      <c r="AA467" s="282"/>
      <c r="AH467" s="268">
        <v>26</v>
      </c>
      <c r="AI467" s="268">
        <v>0</v>
      </c>
      <c r="AJ467" s="268">
        <v>0</v>
      </c>
    </row>
    <row r="468" spans="1:36" s="56" customFormat="1" ht="13.5" customHeight="1">
      <c r="A468" s="317">
        <f>G468</f>
        <v>38</v>
      </c>
      <c r="B468" s="199">
        <f t="shared" si="15"/>
        <v>26</v>
      </c>
      <c r="C468" s="183" t="s">
        <v>217</v>
      </c>
      <c r="D468" s="175">
        <v>26</v>
      </c>
      <c r="E468" s="184" t="s">
        <v>24</v>
      </c>
      <c r="F468" s="184" t="s">
        <v>91</v>
      </c>
      <c r="G468" s="185">
        <v>38</v>
      </c>
      <c r="H468" s="185">
        <v>48</v>
      </c>
      <c r="I468" s="186">
        <v>1.68</v>
      </c>
      <c r="J468" s="187" t="s">
        <v>258</v>
      </c>
      <c r="K468" s="188">
        <v>42</v>
      </c>
      <c r="L468" s="296">
        <v>134</v>
      </c>
      <c r="M468" s="189">
        <v>1</v>
      </c>
      <c r="N468" s="187" t="s">
        <v>37</v>
      </c>
      <c r="O468" s="302">
        <f>(L468*P468)/100</f>
        <v>33.5</v>
      </c>
      <c r="P468" s="190">
        <v>25</v>
      </c>
      <c r="Q468" s="191">
        <v>1</v>
      </c>
      <c r="R468" s="175"/>
      <c r="S468" s="239" t="s">
        <v>134</v>
      </c>
      <c r="T468" s="81">
        <v>2</v>
      </c>
      <c r="U468" s="278">
        <f>IF(D467=0,D468,D467)</f>
        <v>26</v>
      </c>
      <c r="V468" s="57">
        <f>IF(I467=0,I468,I467)</f>
        <v>1.68</v>
      </c>
      <c r="W468" s="279">
        <f>IF(S467="取りやめ",0,V468)</f>
        <v>1.68</v>
      </c>
      <c r="X468" s="282">
        <v>4</v>
      </c>
      <c r="Y468" s="279" t="str">
        <f t="shared" si="16"/>
        <v>43848</v>
      </c>
      <c r="Z468" s="282">
        <v>134.4</v>
      </c>
      <c r="AA468" s="282"/>
      <c r="AH468" s="56">
        <v>26</v>
      </c>
      <c r="AI468" s="56">
        <v>1.68</v>
      </c>
      <c r="AJ468" s="56">
        <v>1.68</v>
      </c>
    </row>
    <row r="469" spans="1:36" s="268" customFormat="1" ht="13.5" customHeight="1">
      <c r="A469" s="317">
        <f>IF(G469=G470,G469,G470)</f>
        <v>38</v>
      </c>
      <c r="B469" s="199">
        <f t="shared" si="15"/>
        <v>26</v>
      </c>
      <c r="C469" s="259" t="s">
        <v>217</v>
      </c>
      <c r="D469" s="219">
        <v>26</v>
      </c>
      <c r="E469" s="211" t="s">
        <v>24</v>
      </c>
      <c r="F469" s="211" t="s">
        <v>91</v>
      </c>
      <c r="G469" s="212">
        <v>38</v>
      </c>
      <c r="H469" s="212">
        <v>64</v>
      </c>
      <c r="I469" s="213">
        <v>6.44</v>
      </c>
      <c r="J469" s="214" t="s">
        <v>258</v>
      </c>
      <c r="K469" s="215">
        <v>60</v>
      </c>
      <c r="L469" s="290">
        <f>(O469/P469)*100</f>
        <v>206.07999999999998</v>
      </c>
      <c r="M469" s="216">
        <v>1</v>
      </c>
      <c r="N469" s="214" t="s">
        <v>127</v>
      </c>
      <c r="O469" s="307">
        <f>8*I469</f>
        <v>51.52</v>
      </c>
      <c r="P469" s="217">
        <v>25</v>
      </c>
      <c r="Q469" s="218">
        <v>1</v>
      </c>
      <c r="R469" s="219"/>
      <c r="S469" s="238" t="s">
        <v>134</v>
      </c>
      <c r="T469" s="81">
        <v>1</v>
      </c>
      <c r="U469" s="278">
        <f>IF(D469=0,D470,D469)</f>
        <v>26</v>
      </c>
      <c r="V469" s="57">
        <v>0</v>
      </c>
      <c r="W469" s="279">
        <v>0</v>
      </c>
      <c r="X469" s="282">
        <v>4</v>
      </c>
      <c r="Y469" s="279" t="str">
        <f t="shared" si="16"/>
        <v>43864</v>
      </c>
      <c r="Z469" s="282">
        <v>515.20000000000005</v>
      </c>
      <c r="AA469" s="282"/>
      <c r="AH469" s="268">
        <v>26</v>
      </c>
      <c r="AI469" s="268">
        <v>0</v>
      </c>
      <c r="AJ469" s="268">
        <v>0</v>
      </c>
    </row>
    <row r="470" spans="1:36" s="57" customFormat="1" ht="13.5" customHeight="1">
      <c r="A470" s="317">
        <f>G470</f>
        <v>38</v>
      </c>
      <c r="B470" s="199">
        <f t="shared" si="15"/>
        <v>26</v>
      </c>
      <c r="C470" s="194" t="s">
        <v>217</v>
      </c>
      <c r="D470" s="176">
        <v>26</v>
      </c>
      <c r="E470" s="195" t="s">
        <v>24</v>
      </c>
      <c r="F470" s="195" t="s">
        <v>91</v>
      </c>
      <c r="G470" s="156">
        <v>38</v>
      </c>
      <c r="H470" s="156">
        <v>64</v>
      </c>
      <c r="I470" s="137">
        <v>6.44</v>
      </c>
      <c r="J470" s="138" t="s">
        <v>258</v>
      </c>
      <c r="K470" s="139">
        <v>60</v>
      </c>
      <c r="L470" s="292">
        <v>515</v>
      </c>
      <c r="M470" s="196">
        <v>1</v>
      </c>
      <c r="N470" s="138" t="s">
        <v>37</v>
      </c>
      <c r="O470" s="303">
        <f>(L470*P470)/100</f>
        <v>128.75</v>
      </c>
      <c r="P470" s="140">
        <v>25</v>
      </c>
      <c r="Q470" s="197">
        <v>1</v>
      </c>
      <c r="R470" s="176"/>
      <c r="S470" s="243" t="s">
        <v>134</v>
      </c>
      <c r="T470" s="81">
        <v>2</v>
      </c>
      <c r="U470" s="278">
        <f>IF(D469=0,D470,D469)</f>
        <v>26</v>
      </c>
      <c r="V470" s="57">
        <f>IF(I469=0,I470,I469)</f>
        <v>6.44</v>
      </c>
      <c r="W470" s="279">
        <f>IF(S469="取りやめ",0,V470)</f>
        <v>6.44</v>
      </c>
      <c r="X470" s="282">
        <v>4</v>
      </c>
      <c r="Y470" s="279" t="str">
        <f t="shared" si="16"/>
        <v>43864</v>
      </c>
      <c r="Z470" s="282">
        <v>515.20000000000005</v>
      </c>
      <c r="AA470" s="282"/>
      <c r="AB470" s="56"/>
      <c r="AC470" s="56"/>
      <c r="AD470" s="56"/>
      <c r="AE470" s="56"/>
      <c r="AF470" s="56"/>
      <c r="AG470" s="56"/>
      <c r="AH470" s="57">
        <v>26</v>
      </c>
      <c r="AI470" s="57">
        <v>6.44</v>
      </c>
      <c r="AJ470" s="57">
        <v>6.44</v>
      </c>
    </row>
    <row r="471" spans="1:36" s="268" customFormat="1" ht="13.5" customHeight="1">
      <c r="A471" s="317">
        <f>IF(G471=G472,G471,G472)</f>
        <v>38</v>
      </c>
      <c r="B471" s="199">
        <f t="shared" si="15"/>
        <v>26</v>
      </c>
      <c r="C471" s="259" t="s">
        <v>217</v>
      </c>
      <c r="D471" s="219">
        <v>26</v>
      </c>
      <c r="E471" s="211" t="s">
        <v>24</v>
      </c>
      <c r="F471" s="211" t="s">
        <v>91</v>
      </c>
      <c r="G471" s="212">
        <v>38</v>
      </c>
      <c r="H471" s="212">
        <v>65</v>
      </c>
      <c r="I471" s="213">
        <v>5.6</v>
      </c>
      <c r="J471" s="214" t="s">
        <v>258</v>
      </c>
      <c r="K471" s="215">
        <v>42</v>
      </c>
      <c r="L471" s="290">
        <f>(O471/P471)*100</f>
        <v>179.2</v>
      </c>
      <c r="M471" s="216">
        <v>1</v>
      </c>
      <c r="N471" s="214" t="s">
        <v>127</v>
      </c>
      <c r="O471" s="307">
        <f>8*I471</f>
        <v>44.8</v>
      </c>
      <c r="P471" s="217">
        <v>25</v>
      </c>
      <c r="Q471" s="218">
        <v>1</v>
      </c>
      <c r="R471" s="219"/>
      <c r="S471" s="238" t="s">
        <v>134</v>
      </c>
      <c r="T471" s="81">
        <v>1</v>
      </c>
      <c r="U471" s="278">
        <f>IF(D471=0,D472,D471)</f>
        <v>26</v>
      </c>
      <c r="V471" s="57">
        <v>0</v>
      </c>
      <c r="W471" s="279">
        <v>0</v>
      </c>
      <c r="X471" s="282">
        <v>4</v>
      </c>
      <c r="Y471" s="279" t="str">
        <f t="shared" si="16"/>
        <v>43865</v>
      </c>
      <c r="Z471" s="282">
        <v>448</v>
      </c>
      <c r="AA471" s="282"/>
      <c r="AH471" s="268">
        <v>26</v>
      </c>
      <c r="AI471" s="268">
        <v>0</v>
      </c>
      <c r="AJ471" s="268">
        <v>0</v>
      </c>
    </row>
    <row r="472" spans="1:36" s="57" customFormat="1" ht="13.5" customHeight="1">
      <c r="A472" s="317">
        <f>G472</f>
        <v>38</v>
      </c>
      <c r="B472" s="199">
        <f t="shared" si="15"/>
        <v>26</v>
      </c>
      <c r="C472" s="194" t="s">
        <v>217</v>
      </c>
      <c r="D472" s="176">
        <v>26</v>
      </c>
      <c r="E472" s="195" t="s">
        <v>24</v>
      </c>
      <c r="F472" s="195" t="s">
        <v>91</v>
      </c>
      <c r="G472" s="156">
        <v>38</v>
      </c>
      <c r="H472" s="156">
        <v>65</v>
      </c>
      <c r="I472" s="137">
        <v>5.6</v>
      </c>
      <c r="J472" s="138" t="s">
        <v>258</v>
      </c>
      <c r="K472" s="139">
        <v>42</v>
      </c>
      <c r="L472" s="292">
        <v>448</v>
      </c>
      <c r="M472" s="196">
        <v>1</v>
      </c>
      <c r="N472" s="138" t="s">
        <v>37</v>
      </c>
      <c r="O472" s="303">
        <f>(L472*P472)/100</f>
        <v>112</v>
      </c>
      <c r="P472" s="140">
        <v>25</v>
      </c>
      <c r="Q472" s="197">
        <v>1</v>
      </c>
      <c r="R472" s="176"/>
      <c r="S472" s="243" t="s">
        <v>134</v>
      </c>
      <c r="T472" s="81">
        <v>2</v>
      </c>
      <c r="U472" s="278">
        <f>IF(D471=0,D472,D471)</f>
        <v>26</v>
      </c>
      <c r="V472" s="57">
        <f>IF(I471=0,I472,I471)</f>
        <v>5.6</v>
      </c>
      <c r="W472" s="279">
        <f>IF(S471="取りやめ",0,V472)</f>
        <v>5.6</v>
      </c>
      <c r="X472" s="282">
        <v>4</v>
      </c>
      <c r="Y472" s="279" t="str">
        <f t="shared" si="16"/>
        <v>43865</v>
      </c>
      <c r="Z472" s="282">
        <v>448</v>
      </c>
      <c r="AA472" s="282"/>
      <c r="AB472" s="56"/>
      <c r="AC472" s="56"/>
      <c r="AD472" s="56"/>
      <c r="AE472" s="56"/>
      <c r="AF472" s="56"/>
      <c r="AG472" s="56"/>
      <c r="AH472" s="57">
        <v>26</v>
      </c>
      <c r="AI472" s="57">
        <v>5.6</v>
      </c>
      <c r="AJ472" s="57">
        <v>5.6</v>
      </c>
    </row>
    <row r="473" spans="1:36" s="268" customFormat="1" ht="13.5" customHeight="1">
      <c r="A473" s="317">
        <f>IF(G473=G474,G473,G474)</f>
        <v>38</v>
      </c>
      <c r="B473" s="199">
        <f t="shared" si="15"/>
        <v>26</v>
      </c>
      <c r="C473" s="259" t="s">
        <v>217</v>
      </c>
      <c r="D473" s="219">
        <v>26</v>
      </c>
      <c r="E473" s="211" t="s">
        <v>24</v>
      </c>
      <c r="F473" s="211" t="s">
        <v>91</v>
      </c>
      <c r="G473" s="212">
        <v>38</v>
      </c>
      <c r="H473" s="212">
        <v>66</v>
      </c>
      <c r="I473" s="213">
        <v>1.08</v>
      </c>
      <c r="J473" s="214" t="s">
        <v>258</v>
      </c>
      <c r="K473" s="215">
        <v>42</v>
      </c>
      <c r="L473" s="290">
        <f>(O473/P473)*100</f>
        <v>34.56</v>
      </c>
      <c r="M473" s="216">
        <v>1</v>
      </c>
      <c r="N473" s="214" t="s">
        <v>127</v>
      </c>
      <c r="O473" s="307">
        <f>8*I473</f>
        <v>8.64</v>
      </c>
      <c r="P473" s="217">
        <v>25</v>
      </c>
      <c r="Q473" s="218">
        <v>1</v>
      </c>
      <c r="R473" s="219"/>
      <c r="S473" s="238" t="s">
        <v>134</v>
      </c>
      <c r="T473" s="81">
        <v>1</v>
      </c>
      <c r="U473" s="278">
        <f>IF(D473=0,D474,D473)</f>
        <v>26</v>
      </c>
      <c r="V473" s="57">
        <v>0</v>
      </c>
      <c r="W473" s="279">
        <v>0</v>
      </c>
      <c r="X473" s="282">
        <v>4</v>
      </c>
      <c r="Y473" s="279" t="str">
        <f t="shared" si="16"/>
        <v>43866</v>
      </c>
      <c r="Z473" s="282">
        <v>86.4</v>
      </c>
      <c r="AA473" s="282"/>
      <c r="AH473" s="268">
        <v>26</v>
      </c>
      <c r="AI473" s="268">
        <v>0</v>
      </c>
      <c r="AJ473" s="268">
        <v>0</v>
      </c>
    </row>
    <row r="474" spans="1:36" s="56" customFormat="1" ht="13.5" customHeight="1">
      <c r="A474" s="317">
        <f>G474</f>
        <v>38</v>
      </c>
      <c r="B474" s="199">
        <f t="shared" si="15"/>
        <v>26</v>
      </c>
      <c r="C474" s="194" t="s">
        <v>217</v>
      </c>
      <c r="D474" s="176">
        <v>26</v>
      </c>
      <c r="E474" s="195" t="s">
        <v>24</v>
      </c>
      <c r="F474" s="195" t="s">
        <v>91</v>
      </c>
      <c r="G474" s="156">
        <v>38</v>
      </c>
      <c r="H474" s="156">
        <v>66</v>
      </c>
      <c r="I474" s="137">
        <v>1.08</v>
      </c>
      <c r="J474" s="138" t="s">
        <v>258</v>
      </c>
      <c r="K474" s="139">
        <v>42</v>
      </c>
      <c r="L474" s="292">
        <v>86</v>
      </c>
      <c r="M474" s="196">
        <v>1</v>
      </c>
      <c r="N474" s="138" t="s">
        <v>37</v>
      </c>
      <c r="O474" s="303">
        <f>(L474*P474)/100</f>
        <v>21.5</v>
      </c>
      <c r="P474" s="140">
        <v>25</v>
      </c>
      <c r="Q474" s="197">
        <v>1</v>
      </c>
      <c r="R474" s="176"/>
      <c r="S474" s="243" t="s">
        <v>134</v>
      </c>
      <c r="T474" s="81">
        <v>2</v>
      </c>
      <c r="U474" s="278">
        <f>IF(D473=0,D474,D473)</f>
        <v>26</v>
      </c>
      <c r="V474" s="57">
        <f>IF(I473=0,I474,I473)</f>
        <v>1.08</v>
      </c>
      <c r="W474" s="279">
        <f>IF(S473="取りやめ",0,V474)</f>
        <v>1.08</v>
      </c>
      <c r="X474" s="282">
        <v>4</v>
      </c>
      <c r="Y474" s="279" t="str">
        <f t="shared" si="16"/>
        <v>43866</v>
      </c>
      <c r="Z474" s="282">
        <v>86.4</v>
      </c>
      <c r="AA474" s="282"/>
      <c r="AH474" s="56">
        <v>26</v>
      </c>
      <c r="AI474" s="56">
        <v>1.08</v>
      </c>
      <c r="AJ474" s="56">
        <v>1.08</v>
      </c>
    </row>
    <row r="475" spans="1:36" s="268" customFormat="1" ht="13.5" customHeight="1">
      <c r="A475" s="317">
        <f>IF(G475=G476,G475,G476)</f>
        <v>38</v>
      </c>
      <c r="B475" s="199">
        <f t="shared" si="15"/>
        <v>26</v>
      </c>
      <c r="C475" s="259" t="s">
        <v>217</v>
      </c>
      <c r="D475" s="219">
        <v>26</v>
      </c>
      <c r="E475" s="211" t="s">
        <v>24</v>
      </c>
      <c r="F475" s="211" t="s">
        <v>91</v>
      </c>
      <c r="G475" s="212">
        <v>38</v>
      </c>
      <c r="H475" s="212">
        <v>67</v>
      </c>
      <c r="I475" s="213">
        <v>1.04</v>
      </c>
      <c r="J475" s="214" t="s">
        <v>258</v>
      </c>
      <c r="K475" s="215">
        <v>42</v>
      </c>
      <c r="L475" s="290">
        <f>(O475/P475)*100</f>
        <v>33.28</v>
      </c>
      <c r="M475" s="216">
        <v>1</v>
      </c>
      <c r="N475" s="214" t="s">
        <v>127</v>
      </c>
      <c r="O475" s="307">
        <f>8*I475</f>
        <v>8.32</v>
      </c>
      <c r="P475" s="217">
        <v>25</v>
      </c>
      <c r="Q475" s="218">
        <v>1</v>
      </c>
      <c r="R475" s="219"/>
      <c r="S475" s="238" t="s">
        <v>134</v>
      </c>
      <c r="T475" s="81">
        <v>1</v>
      </c>
      <c r="U475" s="278">
        <f>IF(D475=0,D476,D475)</f>
        <v>26</v>
      </c>
      <c r="V475" s="57">
        <v>0</v>
      </c>
      <c r="W475" s="279">
        <v>0</v>
      </c>
      <c r="X475" s="282">
        <v>4</v>
      </c>
      <c r="Y475" s="279" t="str">
        <f t="shared" si="16"/>
        <v>43867</v>
      </c>
      <c r="Z475" s="282">
        <v>83.2</v>
      </c>
      <c r="AA475" s="282"/>
      <c r="AH475" s="268">
        <v>26</v>
      </c>
      <c r="AI475" s="268">
        <v>0</v>
      </c>
      <c r="AJ475" s="268">
        <v>0</v>
      </c>
    </row>
    <row r="476" spans="1:36" s="56" customFormat="1" ht="13.5" customHeight="1">
      <c r="A476" s="317">
        <f>G476</f>
        <v>38</v>
      </c>
      <c r="B476" s="199">
        <f t="shared" si="15"/>
        <v>26</v>
      </c>
      <c r="C476" s="183" t="s">
        <v>217</v>
      </c>
      <c r="D476" s="175">
        <v>26</v>
      </c>
      <c r="E476" s="184" t="s">
        <v>24</v>
      </c>
      <c r="F476" s="184" t="s">
        <v>91</v>
      </c>
      <c r="G476" s="185">
        <v>38</v>
      </c>
      <c r="H476" s="185">
        <v>67</v>
      </c>
      <c r="I476" s="186">
        <v>1.04</v>
      </c>
      <c r="J476" s="187" t="s">
        <v>258</v>
      </c>
      <c r="K476" s="188">
        <v>42</v>
      </c>
      <c r="L476" s="296">
        <v>83</v>
      </c>
      <c r="M476" s="189">
        <v>1</v>
      </c>
      <c r="N476" s="187" t="s">
        <v>37</v>
      </c>
      <c r="O476" s="302">
        <f>(L476*P476)/100</f>
        <v>20.75</v>
      </c>
      <c r="P476" s="190">
        <v>25</v>
      </c>
      <c r="Q476" s="191">
        <v>1</v>
      </c>
      <c r="R476" s="175"/>
      <c r="S476" s="239" t="s">
        <v>134</v>
      </c>
      <c r="T476" s="81">
        <v>2</v>
      </c>
      <c r="U476" s="278">
        <f>IF(D475=0,D476,D475)</f>
        <v>26</v>
      </c>
      <c r="V476" s="57">
        <f>IF(I475=0,I476,I475)</f>
        <v>1.04</v>
      </c>
      <c r="W476" s="279">
        <f>IF(S475="取りやめ",0,V476)</f>
        <v>1.04</v>
      </c>
      <c r="X476" s="282">
        <v>4</v>
      </c>
      <c r="Y476" s="279" t="str">
        <f t="shared" si="16"/>
        <v>43867</v>
      </c>
      <c r="Z476" s="282">
        <v>83.2</v>
      </c>
      <c r="AA476" s="282"/>
      <c r="AH476" s="56">
        <v>26</v>
      </c>
      <c r="AI476" s="56">
        <v>1.04</v>
      </c>
      <c r="AJ476" s="56">
        <v>1.04</v>
      </c>
    </row>
    <row r="477" spans="1:36" s="270" customFormat="1" ht="13.5" customHeight="1">
      <c r="A477" s="317">
        <f>IF(G477=G478,G477,G478)</f>
        <v>38</v>
      </c>
      <c r="B477" s="199">
        <f t="shared" si="15"/>
        <v>26</v>
      </c>
      <c r="C477" s="259" t="s">
        <v>217</v>
      </c>
      <c r="D477" s="219">
        <v>26</v>
      </c>
      <c r="E477" s="211" t="s">
        <v>24</v>
      </c>
      <c r="F477" s="211" t="s">
        <v>91</v>
      </c>
      <c r="G477" s="212">
        <v>38</v>
      </c>
      <c r="H477" s="212">
        <v>68</v>
      </c>
      <c r="I477" s="213">
        <v>1.56</v>
      </c>
      <c r="J477" s="214" t="s">
        <v>258</v>
      </c>
      <c r="K477" s="215">
        <v>60</v>
      </c>
      <c r="L477" s="290">
        <f>(O477/P477)*100</f>
        <v>49.92</v>
      </c>
      <c r="M477" s="216">
        <v>1</v>
      </c>
      <c r="N477" s="214" t="s">
        <v>127</v>
      </c>
      <c r="O477" s="307">
        <f>8*I477</f>
        <v>12.48</v>
      </c>
      <c r="P477" s="217">
        <v>25</v>
      </c>
      <c r="Q477" s="218">
        <v>1</v>
      </c>
      <c r="R477" s="219"/>
      <c r="S477" s="238" t="s">
        <v>134</v>
      </c>
      <c r="T477" s="81">
        <v>1</v>
      </c>
      <c r="U477" s="278">
        <f>IF(D477=0,D478,D477)</f>
        <v>26</v>
      </c>
      <c r="V477" s="57">
        <v>0</v>
      </c>
      <c r="W477" s="279">
        <v>0</v>
      </c>
      <c r="X477" s="282">
        <v>4</v>
      </c>
      <c r="Y477" s="279" t="str">
        <f t="shared" si="16"/>
        <v>43868</v>
      </c>
      <c r="Z477" s="282">
        <v>124.80000000000001</v>
      </c>
      <c r="AA477" s="282"/>
      <c r="AB477" s="268"/>
      <c r="AC477" s="268"/>
      <c r="AD477" s="268"/>
      <c r="AE477" s="268"/>
      <c r="AF477" s="268"/>
      <c r="AG477" s="268"/>
      <c r="AH477" s="270">
        <v>26</v>
      </c>
      <c r="AI477" s="270">
        <v>0</v>
      </c>
      <c r="AJ477" s="270">
        <v>0</v>
      </c>
    </row>
    <row r="478" spans="1:36" s="56" customFormat="1" ht="13.5" customHeight="1">
      <c r="A478" s="317">
        <f>G478</f>
        <v>38</v>
      </c>
      <c r="B478" s="199">
        <f t="shared" si="15"/>
        <v>26</v>
      </c>
      <c r="C478" s="194" t="s">
        <v>217</v>
      </c>
      <c r="D478" s="176">
        <v>26</v>
      </c>
      <c r="E478" s="195" t="s">
        <v>24</v>
      </c>
      <c r="F478" s="195" t="s">
        <v>91</v>
      </c>
      <c r="G478" s="156">
        <v>38</v>
      </c>
      <c r="H478" s="156">
        <v>68</v>
      </c>
      <c r="I478" s="137">
        <v>1.56</v>
      </c>
      <c r="J478" s="138" t="s">
        <v>258</v>
      </c>
      <c r="K478" s="139">
        <v>60</v>
      </c>
      <c r="L478" s="292">
        <v>125</v>
      </c>
      <c r="M478" s="196">
        <v>1</v>
      </c>
      <c r="N478" s="138" t="s">
        <v>37</v>
      </c>
      <c r="O478" s="303">
        <f>(L478*P478)/100</f>
        <v>31.25</v>
      </c>
      <c r="P478" s="140">
        <v>25</v>
      </c>
      <c r="Q478" s="197">
        <v>1</v>
      </c>
      <c r="R478" s="176"/>
      <c r="S478" s="243" t="s">
        <v>134</v>
      </c>
      <c r="T478" s="81">
        <v>2</v>
      </c>
      <c r="U478" s="278">
        <f>IF(D477=0,D478,D477)</f>
        <v>26</v>
      </c>
      <c r="V478" s="57">
        <f>IF(I477=0,I478,I477)</f>
        <v>1.56</v>
      </c>
      <c r="W478" s="279">
        <f>IF(S477="取りやめ",0,V478)</f>
        <v>1.56</v>
      </c>
      <c r="X478" s="282">
        <v>4</v>
      </c>
      <c r="Y478" s="279" t="str">
        <f t="shared" si="16"/>
        <v>43868</v>
      </c>
      <c r="Z478" s="282">
        <v>124.80000000000001</v>
      </c>
      <c r="AA478" s="282"/>
      <c r="AH478" s="56">
        <v>26</v>
      </c>
      <c r="AI478" s="56">
        <v>1.56</v>
      </c>
      <c r="AJ478" s="56">
        <v>1.56</v>
      </c>
    </row>
    <row r="479" spans="1:36" s="268" customFormat="1" ht="13.5" customHeight="1">
      <c r="A479" s="317">
        <f>IF(G479=G480,G479,G480)</f>
        <v>39</v>
      </c>
      <c r="B479" s="199">
        <f t="shared" si="15"/>
        <v>26</v>
      </c>
      <c r="C479" s="259" t="s">
        <v>217</v>
      </c>
      <c r="D479" s="219">
        <v>26</v>
      </c>
      <c r="E479" s="211" t="s">
        <v>24</v>
      </c>
      <c r="F479" s="211" t="s">
        <v>91</v>
      </c>
      <c r="G479" s="212">
        <v>39</v>
      </c>
      <c r="H479" s="212">
        <v>2</v>
      </c>
      <c r="I479" s="213">
        <v>4</v>
      </c>
      <c r="J479" s="214" t="s">
        <v>406</v>
      </c>
      <c r="K479" s="215">
        <v>20</v>
      </c>
      <c r="L479" s="290">
        <f>(O479/P479)*100</f>
        <v>128</v>
      </c>
      <c r="M479" s="216">
        <v>1</v>
      </c>
      <c r="N479" s="214" t="s">
        <v>127</v>
      </c>
      <c r="O479" s="307">
        <f>8*I479</f>
        <v>32</v>
      </c>
      <c r="P479" s="217">
        <v>25</v>
      </c>
      <c r="Q479" s="218">
        <v>1</v>
      </c>
      <c r="R479" s="219"/>
      <c r="S479" s="238" t="s">
        <v>134</v>
      </c>
      <c r="T479" s="81">
        <v>1</v>
      </c>
      <c r="U479" s="278">
        <f>IF(D479=0,D480,D479)</f>
        <v>26</v>
      </c>
      <c r="V479" s="57">
        <v>0</v>
      </c>
      <c r="W479" s="279">
        <v>0</v>
      </c>
      <c r="X479" s="282">
        <v>4</v>
      </c>
      <c r="Y479" s="279" t="str">
        <f t="shared" si="16"/>
        <v>4392</v>
      </c>
      <c r="Z479" s="282">
        <v>648</v>
      </c>
      <c r="AA479" s="282"/>
      <c r="AH479" s="268">
        <v>26</v>
      </c>
      <c r="AI479" s="268">
        <v>0</v>
      </c>
      <c r="AJ479" s="268">
        <v>0</v>
      </c>
    </row>
    <row r="480" spans="1:36" s="56" customFormat="1" ht="13.5" customHeight="1">
      <c r="A480" s="317">
        <f>G480</f>
        <v>39</v>
      </c>
      <c r="B480" s="199">
        <f t="shared" si="15"/>
        <v>26</v>
      </c>
      <c r="C480" s="183" t="s">
        <v>217</v>
      </c>
      <c r="D480" s="175">
        <v>26</v>
      </c>
      <c r="E480" s="184" t="s">
        <v>24</v>
      </c>
      <c r="F480" s="184" t="s">
        <v>91</v>
      </c>
      <c r="G480" s="185">
        <v>39</v>
      </c>
      <c r="H480" s="185">
        <v>2</v>
      </c>
      <c r="I480" s="186">
        <v>4</v>
      </c>
      <c r="J480" s="187" t="s">
        <v>225</v>
      </c>
      <c r="K480" s="188">
        <v>20</v>
      </c>
      <c r="L480" s="296">
        <v>648</v>
      </c>
      <c r="M480" s="189">
        <v>1</v>
      </c>
      <c r="N480" s="187" t="s">
        <v>37</v>
      </c>
      <c r="O480" s="302">
        <f>(L480*P480)/100</f>
        <v>162</v>
      </c>
      <c r="P480" s="190">
        <v>25</v>
      </c>
      <c r="Q480" s="191">
        <v>1</v>
      </c>
      <c r="R480" s="175"/>
      <c r="S480" s="239" t="s">
        <v>134</v>
      </c>
      <c r="T480" s="81">
        <v>2</v>
      </c>
      <c r="U480" s="278">
        <f>IF(D479=0,D480,D479)</f>
        <v>26</v>
      </c>
      <c r="V480" s="57">
        <f>IF(I479=0,I480,I479)</f>
        <v>4</v>
      </c>
      <c r="W480" s="279">
        <f>IF(S479="取りやめ",0,V480)</f>
        <v>4</v>
      </c>
      <c r="X480" s="282">
        <v>4</v>
      </c>
      <c r="Y480" s="279" t="str">
        <f t="shared" si="16"/>
        <v>4392</v>
      </c>
      <c r="Z480" s="282">
        <v>648</v>
      </c>
      <c r="AA480" s="282"/>
      <c r="AH480" s="56">
        <v>26</v>
      </c>
      <c r="AI480" s="56">
        <v>4</v>
      </c>
      <c r="AJ480" s="56">
        <v>4</v>
      </c>
    </row>
    <row r="481" spans="1:36" s="268" customFormat="1" ht="13.5" customHeight="1">
      <c r="A481" s="317">
        <f>IF(G481=G482,G481,G482)</f>
        <v>39</v>
      </c>
      <c r="B481" s="199">
        <f t="shared" si="15"/>
        <v>26</v>
      </c>
      <c r="C481" s="259" t="s">
        <v>217</v>
      </c>
      <c r="D481" s="219">
        <v>26</v>
      </c>
      <c r="E481" s="211" t="s">
        <v>24</v>
      </c>
      <c r="F481" s="211" t="s">
        <v>91</v>
      </c>
      <c r="G481" s="212">
        <v>39</v>
      </c>
      <c r="H481" s="212">
        <v>4</v>
      </c>
      <c r="I481" s="213">
        <v>2.88</v>
      </c>
      <c r="J481" s="214" t="s">
        <v>406</v>
      </c>
      <c r="K481" s="215">
        <v>20</v>
      </c>
      <c r="L481" s="290">
        <f>(O481/P481)*100</f>
        <v>92.16</v>
      </c>
      <c r="M481" s="216">
        <v>1</v>
      </c>
      <c r="N481" s="214" t="s">
        <v>127</v>
      </c>
      <c r="O481" s="307">
        <f>8*I481</f>
        <v>23.04</v>
      </c>
      <c r="P481" s="217">
        <v>25</v>
      </c>
      <c r="Q481" s="218">
        <v>1</v>
      </c>
      <c r="R481" s="219"/>
      <c r="S481" s="238" t="s">
        <v>134</v>
      </c>
      <c r="T481" s="81">
        <v>1</v>
      </c>
      <c r="U481" s="278">
        <f>IF(D481=0,D482,D481)</f>
        <v>26</v>
      </c>
      <c r="V481" s="57">
        <v>0</v>
      </c>
      <c r="W481" s="279">
        <v>0</v>
      </c>
      <c r="X481" s="282">
        <v>4</v>
      </c>
      <c r="Y481" s="279" t="str">
        <f t="shared" si="16"/>
        <v>4394</v>
      </c>
      <c r="Z481" s="282">
        <v>466.56</v>
      </c>
      <c r="AA481" s="282"/>
      <c r="AH481" s="268">
        <v>26</v>
      </c>
      <c r="AI481" s="268">
        <v>0</v>
      </c>
      <c r="AJ481" s="268">
        <v>0</v>
      </c>
    </row>
    <row r="482" spans="1:36" s="56" customFormat="1" ht="13.5" customHeight="1">
      <c r="A482" s="317">
        <f>G482</f>
        <v>39</v>
      </c>
      <c r="B482" s="199">
        <f t="shared" si="15"/>
        <v>26</v>
      </c>
      <c r="C482" s="183" t="s">
        <v>217</v>
      </c>
      <c r="D482" s="175">
        <v>26</v>
      </c>
      <c r="E482" s="184" t="s">
        <v>24</v>
      </c>
      <c r="F482" s="184" t="s">
        <v>91</v>
      </c>
      <c r="G482" s="185">
        <v>39</v>
      </c>
      <c r="H482" s="185">
        <v>4</v>
      </c>
      <c r="I482" s="186">
        <v>2.88</v>
      </c>
      <c r="J482" s="187" t="s">
        <v>225</v>
      </c>
      <c r="K482" s="188">
        <v>20</v>
      </c>
      <c r="L482" s="296">
        <v>467</v>
      </c>
      <c r="M482" s="189">
        <v>1</v>
      </c>
      <c r="N482" s="187" t="s">
        <v>37</v>
      </c>
      <c r="O482" s="302">
        <f>(L482*P482)/100</f>
        <v>116.75</v>
      </c>
      <c r="P482" s="190">
        <v>25</v>
      </c>
      <c r="Q482" s="191">
        <v>1</v>
      </c>
      <c r="R482" s="175"/>
      <c r="S482" s="239" t="s">
        <v>134</v>
      </c>
      <c r="T482" s="81">
        <v>2</v>
      </c>
      <c r="U482" s="278">
        <f>IF(D481=0,D482,D481)</f>
        <v>26</v>
      </c>
      <c r="V482" s="57">
        <f>IF(I481=0,I482,I481)</f>
        <v>2.88</v>
      </c>
      <c r="W482" s="279">
        <f>IF(S481="取りやめ",0,V482)</f>
        <v>2.88</v>
      </c>
      <c r="X482" s="282">
        <v>4</v>
      </c>
      <c r="Y482" s="279" t="str">
        <f t="shared" si="16"/>
        <v>4394</v>
      </c>
      <c r="Z482" s="282">
        <v>466.56</v>
      </c>
      <c r="AA482" s="282"/>
      <c r="AH482" s="56">
        <v>26</v>
      </c>
      <c r="AI482" s="56">
        <v>2.88</v>
      </c>
      <c r="AJ482" s="56">
        <v>2.88</v>
      </c>
    </row>
    <row r="483" spans="1:36" s="269" customFormat="1" ht="13.5" customHeight="1">
      <c r="A483" s="317">
        <f>IF(G483=G484,G483,G484)</f>
        <v>43</v>
      </c>
      <c r="B483" s="199">
        <f t="shared" si="15"/>
        <v>26</v>
      </c>
      <c r="C483" s="58"/>
      <c r="D483" s="48">
        <v>26</v>
      </c>
      <c r="E483" s="43"/>
      <c r="F483" s="43"/>
      <c r="G483" s="152"/>
      <c r="H483" s="152"/>
      <c r="I483" s="44"/>
      <c r="J483" s="47"/>
      <c r="K483" s="45"/>
      <c r="L483" s="291"/>
      <c r="M483" s="174"/>
      <c r="N483" s="47"/>
      <c r="O483" s="308"/>
      <c r="P483" s="46"/>
      <c r="Q483" s="116"/>
      <c r="R483" s="48"/>
      <c r="S483" s="240" t="s">
        <v>304</v>
      </c>
      <c r="T483" s="81">
        <v>1</v>
      </c>
      <c r="U483" s="278">
        <f>IF(D483=0,D484,D483)</f>
        <v>26</v>
      </c>
      <c r="V483" s="57">
        <v>0</v>
      </c>
      <c r="W483" s="279">
        <v>0</v>
      </c>
      <c r="X483" s="282">
        <v>4</v>
      </c>
      <c r="Y483" s="279" t="str">
        <f t="shared" si="16"/>
        <v>4</v>
      </c>
      <c r="Z483" s="282" t="e">
        <v>#N/A</v>
      </c>
      <c r="AA483" s="282"/>
      <c r="AB483" s="182"/>
      <c r="AC483" s="182"/>
      <c r="AD483" s="182"/>
      <c r="AE483" s="182"/>
      <c r="AF483" s="182"/>
      <c r="AG483" s="182"/>
      <c r="AH483" s="269">
        <v>26</v>
      </c>
      <c r="AI483" s="269">
        <v>0</v>
      </c>
      <c r="AJ483" s="269">
        <v>0</v>
      </c>
    </row>
    <row r="484" spans="1:36" s="56" customFormat="1" ht="13.5" customHeight="1">
      <c r="A484" s="317">
        <f>G484</f>
        <v>43</v>
      </c>
      <c r="B484" s="199">
        <f t="shared" si="15"/>
        <v>26</v>
      </c>
      <c r="C484" s="132" t="s">
        <v>78</v>
      </c>
      <c r="D484" s="125">
        <v>26</v>
      </c>
      <c r="E484" s="148" t="s">
        <v>79</v>
      </c>
      <c r="F484" s="148" t="s">
        <v>80</v>
      </c>
      <c r="G484" s="153">
        <v>43</v>
      </c>
      <c r="H484" s="153">
        <v>2</v>
      </c>
      <c r="I484" s="16">
        <v>0.12</v>
      </c>
      <c r="J484" s="122" t="s">
        <v>40</v>
      </c>
      <c r="K484" s="159">
        <v>30</v>
      </c>
      <c r="L484" s="289">
        <v>10</v>
      </c>
      <c r="M484" s="173">
        <v>1</v>
      </c>
      <c r="N484" s="122" t="s">
        <v>37</v>
      </c>
      <c r="O484" s="301">
        <f>(L484*P484)/100</f>
        <v>2.5</v>
      </c>
      <c r="P484" s="123">
        <v>25</v>
      </c>
      <c r="Q484" s="120">
        <v>1</v>
      </c>
      <c r="R484" s="125"/>
      <c r="S484" s="237"/>
      <c r="T484" s="81">
        <v>2</v>
      </c>
      <c r="U484" s="278">
        <f>IF(D483=0,D484,D483)</f>
        <v>26</v>
      </c>
      <c r="V484" s="57">
        <f>IF(I483=0,I484,I483)</f>
        <v>0.12</v>
      </c>
      <c r="W484" s="279">
        <f>IF(S483="取りやめ",0,V484)</f>
        <v>0</v>
      </c>
      <c r="X484" s="282">
        <v>4</v>
      </c>
      <c r="Y484" s="279" t="str">
        <f t="shared" si="16"/>
        <v>4432</v>
      </c>
      <c r="Z484" s="282">
        <v>9.6</v>
      </c>
      <c r="AA484" s="282"/>
      <c r="AB484" s="56">
        <v>3</v>
      </c>
      <c r="AC484" s="56">
        <v>23</v>
      </c>
      <c r="AG484" s="56">
        <v>2014</v>
      </c>
      <c r="AH484" s="56">
        <v>26</v>
      </c>
      <c r="AI484" s="56">
        <v>0.12</v>
      </c>
      <c r="AJ484" s="56">
        <v>0</v>
      </c>
    </row>
    <row r="485" spans="1:36" s="268" customFormat="1" ht="13.5" customHeight="1">
      <c r="A485" s="317">
        <f>IF(G485=G486,G485,G486)</f>
        <v>43</v>
      </c>
      <c r="B485" s="199">
        <f t="shared" si="15"/>
        <v>26</v>
      </c>
      <c r="C485" s="58"/>
      <c r="D485" s="48">
        <v>26</v>
      </c>
      <c r="E485" s="43"/>
      <c r="F485" s="43"/>
      <c r="G485" s="152"/>
      <c r="H485" s="152"/>
      <c r="I485" s="44"/>
      <c r="J485" s="47"/>
      <c r="K485" s="45"/>
      <c r="L485" s="291"/>
      <c r="M485" s="174"/>
      <c r="N485" s="47"/>
      <c r="O485" s="308"/>
      <c r="P485" s="46"/>
      <c r="Q485" s="116"/>
      <c r="R485" s="48"/>
      <c r="S485" s="240" t="s">
        <v>304</v>
      </c>
      <c r="T485" s="81">
        <v>1</v>
      </c>
      <c r="U485" s="278">
        <f>IF(D485=0,D486,D485)</f>
        <v>26</v>
      </c>
      <c r="V485" s="57">
        <v>0</v>
      </c>
      <c r="W485" s="279">
        <v>0</v>
      </c>
      <c r="X485" s="282">
        <v>4</v>
      </c>
      <c r="Y485" s="279" t="str">
        <f t="shared" si="16"/>
        <v>4</v>
      </c>
      <c r="Z485" s="282" t="e">
        <v>#N/A</v>
      </c>
      <c r="AA485" s="282"/>
      <c r="AH485" s="268">
        <v>26</v>
      </c>
      <c r="AI485" s="268">
        <v>0</v>
      </c>
      <c r="AJ485" s="268">
        <v>0</v>
      </c>
    </row>
    <row r="486" spans="1:36" s="56" customFormat="1" ht="13.5" customHeight="1">
      <c r="A486" s="317">
        <f>G486</f>
        <v>43</v>
      </c>
      <c r="B486" s="199">
        <f t="shared" si="15"/>
        <v>26</v>
      </c>
      <c r="C486" s="145" t="s">
        <v>78</v>
      </c>
      <c r="D486" s="115">
        <v>26</v>
      </c>
      <c r="E486" s="147" t="s">
        <v>79</v>
      </c>
      <c r="F486" s="147" t="s">
        <v>80</v>
      </c>
      <c r="G486" s="151">
        <v>43</v>
      </c>
      <c r="H486" s="151">
        <v>68</v>
      </c>
      <c r="I486" s="111">
        <v>0.56000000000000005</v>
      </c>
      <c r="J486" s="112" t="s">
        <v>76</v>
      </c>
      <c r="K486" s="158">
        <v>40</v>
      </c>
      <c r="L486" s="295">
        <v>169</v>
      </c>
      <c r="M486" s="198">
        <v>1</v>
      </c>
      <c r="N486" s="112" t="s">
        <v>37</v>
      </c>
      <c r="O486" s="304">
        <f>(L486*P486)/100</f>
        <v>42.25</v>
      </c>
      <c r="P486" s="113">
        <v>25</v>
      </c>
      <c r="Q486" s="110">
        <v>1</v>
      </c>
      <c r="R486" s="115"/>
      <c r="S486" s="242"/>
      <c r="T486" s="81">
        <v>2</v>
      </c>
      <c r="U486" s="278">
        <f>IF(D485=0,D486,D485)</f>
        <v>26</v>
      </c>
      <c r="V486" s="57">
        <f>IF(I485=0,I486,I485)</f>
        <v>0.56000000000000005</v>
      </c>
      <c r="W486" s="279">
        <f>IF(S485="取りやめ",0,V486)</f>
        <v>0</v>
      </c>
      <c r="X486" s="282">
        <v>4</v>
      </c>
      <c r="Y486" s="279" t="str">
        <f t="shared" si="16"/>
        <v>44368</v>
      </c>
      <c r="Z486" s="282">
        <v>169.12</v>
      </c>
      <c r="AA486" s="282"/>
      <c r="AB486" s="57">
        <v>3</v>
      </c>
      <c r="AC486" s="57">
        <v>17</v>
      </c>
      <c r="AD486" s="57"/>
      <c r="AE486" s="57"/>
      <c r="AF486" s="57"/>
      <c r="AG486" s="57">
        <v>2014</v>
      </c>
      <c r="AH486" s="56">
        <v>26</v>
      </c>
      <c r="AI486" s="56">
        <v>0.56000000000000005</v>
      </c>
      <c r="AJ486" s="56">
        <v>0</v>
      </c>
    </row>
    <row r="487" spans="1:36" s="268" customFormat="1" ht="13.5" customHeight="1">
      <c r="A487" s="317">
        <f>IF(G487=G488,G487,G488)</f>
        <v>43</v>
      </c>
      <c r="B487" s="199">
        <f t="shared" si="15"/>
        <v>26</v>
      </c>
      <c r="C487" s="256"/>
      <c r="D487" s="48">
        <v>26</v>
      </c>
      <c r="E487" s="211"/>
      <c r="F487" s="211"/>
      <c r="G487" s="212"/>
      <c r="H487" s="212"/>
      <c r="I487" s="213"/>
      <c r="J487" s="214"/>
      <c r="K487" s="215"/>
      <c r="L487" s="290"/>
      <c r="M487" s="216"/>
      <c r="N487" s="214"/>
      <c r="O487" s="307"/>
      <c r="P487" s="217"/>
      <c r="Q487" s="218"/>
      <c r="R487" s="219"/>
      <c r="S487" s="240" t="s">
        <v>304</v>
      </c>
      <c r="T487" s="81">
        <v>1</v>
      </c>
      <c r="U487" s="278">
        <f>IF(D487=0,D488,D487)</f>
        <v>26</v>
      </c>
      <c r="V487" s="57">
        <v>0</v>
      </c>
      <c r="W487" s="279">
        <v>0</v>
      </c>
      <c r="X487" s="282">
        <v>4</v>
      </c>
      <c r="Y487" s="279" t="str">
        <f t="shared" si="16"/>
        <v>4</v>
      </c>
      <c r="Z487" s="282" t="e">
        <v>#N/A</v>
      </c>
      <c r="AA487" s="282"/>
      <c r="AB487" s="269"/>
      <c r="AC487" s="269"/>
      <c r="AD487" s="269"/>
      <c r="AE487" s="269"/>
      <c r="AF487" s="269"/>
      <c r="AG487" s="269"/>
      <c r="AH487" s="268">
        <v>26</v>
      </c>
      <c r="AI487" s="268">
        <v>0</v>
      </c>
      <c r="AJ487" s="268">
        <v>0</v>
      </c>
    </row>
    <row r="488" spans="1:36" s="57" customFormat="1" ht="13.5" customHeight="1">
      <c r="A488" s="317">
        <f>G488</f>
        <v>43</v>
      </c>
      <c r="B488" s="199">
        <f t="shared" si="15"/>
        <v>26</v>
      </c>
      <c r="C488" s="132" t="s">
        <v>78</v>
      </c>
      <c r="D488" s="125">
        <v>26</v>
      </c>
      <c r="E488" s="148" t="s">
        <v>79</v>
      </c>
      <c r="F488" s="148" t="s">
        <v>80</v>
      </c>
      <c r="G488" s="153">
        <v>43</v>
      </c>
      <c r="H488" s="153">
        <v>69</v>
      </c>
      <c r="I488" s="16">
        <v>0.96</v>
      </c>
      <c r="J488" s="122" t="s">
        <v>76</v>
      </c>
      <c r="K488" s="159">
        <v>38</v>
      </c>
      <c r="L488" s="289">
        <v>280</v>
      </c>
      <c r="M488" s="173">
        <v>1</v>
      </c>
      <c r="N488" s="122" t="s">
        <v>37</v>
      </c>
      <c r="O488" s="301">
        <f>(L488*P488)/100</f>
        <v>70</v>
      </c>
      <c r="P488" s="123">
        <v>25</v>
      </c>
      <c r="Q488" s="120">
        <v>1</v>
      </c>
      <c r="R488" s="125"/>
      <c r="S488" s="237"/>
      <c r="T488" s="81">
        <v>2</v>
      </c>
      <c r="U488" s="278">
        <f>IF(D487=0,D488,D487)</f>
        <v>26</v>
      </c>
      <c r="V488" s="57">
        <f>IF(I487=0,I488,I487)</f>
        <v>0.96</v>
      </c>
      <c r="W488" s="279">
        <f>IF(S487="取りやめ",0,V488)</f>
        <v>0</v>
      </c>
      <c r="X488" s="282">
        <v>4</v>
      </c>
      <c r="Y488" s="279" t="str">
        <f t="shared" si="16"/>
        <v>44369</v>
      </c>
      <c r="Z488" s="282">
        <v>280.32</v>
      </c>
      <c r="AA488" s="282"/>
      <c r="AB488" s="56">
        <v>3</v>
      </c>
      <c r="AC488" s="56">
        <v>17</v>
      </c>
      <c r="AD488" s="56"/>
      <c r="AE488" s="56"/>
      <c r="AF488" s="56"/>
      <c r="AG488" s="56">
        <v>2014</v>
      </c>
      <c r="AH488" s="57">
        <v>26</v>
      </c>
      <c r="AI488" s="57">
        <v>0.96</v>
      </c>
      <c r="AJ488" s="57">
        <v>0</v>
      </c>
    </row>
    <row r="489" spans="1:36" s="268" customFormat="1" ht="13.5" customHeight="1">
      <c r="A489" s="317">
        <f>IF(G489=G490,G489,G490)</f>
        <v>43</v>
      </c>
      <c r="B489" s="199">
        <f t="shared" si="15"/>
        <v>26</v>
      </c>
      <c r="C489" s="256"/>
      <c r="D489" s="48">
        <v>26</v>
      </c>
      <c r="E489" s="211"/>
      <c r="F489" s="211"/>
      <c r="G489" s="212"/>
      <c r="H489" s="212"/>
      <c r="I489" s="213"/>
      <c r="J489" s="214"/>
      <c r="K489" s="215"/>
      <c r="L489" s="290"/>
      <c r="M489" s="216"/>
      <c r="N489" s="214"/>
      <c r="O489" s="307"/>
      <c r="P489" s="217"/>
      <c r="Q489" s="218"/>
      <c r="R489" s="219"/>
      <c r="S489" s="240" t="s">
        <v>304</v>
      </c>
      <c r="T489" s="81">
        <v>1</v>
      </c>
      <c r="U489" s="278">
        <f>IF(D489=0,D490,D489)</f>
        <v>26</v>
      </c>
      <c r="V489" s="57">
        <v>0</v>
      </c>
      <c r="W489" s="279">
        <v>0</v>
      </c>
      <c r="X489" s="282">
        <v>4</v>
      </c>
      <c r="Y489" s="279" t="str">
        <f t="shared" si="16"/>
        <v>4</v>
      </c>
      <c r="Z489" s="282" t="e">
        <v>#N/A</v>
      </c>
      <c r="AA489" s="282"/>
      <c r="AH489" s="268">
        <v>26</v>
      </c>
      <c r="AI489" s="268">
        <v>0</v>
      </c>
      <c r="AJ489" s="268">
        <v>0</v>
      </c>
    </row>
    <row r="490" spans="1:36" s="57" customFormat="1" ht="13.5" customHeight="1">
      <c r="A490" s="317">
        <f>G490</f>
        <v>43</v>
      </c>
      <c r="B490" s="199">
        <f t="shared" si="15"/>
        <v>26</v>
      </c>
      <c r="C490" s="132" t="s">
        <v>78</v>
      </c>
      <c r="D490" s="125">
        <v>26</v>
      </c>
      <c r="E490" s="148" t="s">
        <v>79</v>
      </c>
      <c r="F490" s="148" t="s">
        <v>80</v>
      </c>
      <c r="G490" s="153">
        <v>43</v>
      </c>
      <c r="H490" s="153">
        <v>113</v>
      </c>
      <c r="I490" s="16">
        <v>0.64</v>
      </c>
      <c r="J490" s="122" t="s">
        <v>76</v>
      </c>
      <c r="K490" s="159">
        <v>34</v>
      </c>
      <c r="L490" s="289">
        <v>174</v>
      </c>
      <c r="M490" s="173">
        <v>1</v>
      </c>
      <c r="N490" s="122" t="s">
        <v>37</v>
      </c>
      <c r="O490" s="301">
        <f>(L490*P490)/100</f>
        <v>43.5</v>
      </c>
      <c r="P490" s="123">
        <v>25</v>
      </c>
      <c r="Q490" s="120">
        <v>1</v>
      </c>
      <c r="R490" s="125"/>
      <c r="S490" s="237"/>
      <c r="T490" s="81">
        <v>2</v>
      </c>
      <c r="U490" s="278">
        <f>IF(D489=0,D490,D489)</f>
        <v>26</v>
      </c>
      <c r="V490" s="57">
        <f>IF(I489=0,I490,I489)</f>
        <v>0.64</v>
      </c>
      <c r="W490" s="279">
        <f>IF(S489="取りやめ",0,V490)</f>
        <v>0</v>
      </c>
      <c r="X490" s="282">
        <v>4</v>
      </c>
      <c r="Y490" s="279" t="str">
        <f t="shared" si="16"/>
        <v>443113</v>
      </c>
      <c r="Z490" s="282">
        <v>174.08</v>
      </c>
      <c r="AA490" s="282"/>
      <c r="AB490" s="57">
        <v>3</v>
      </c>
      <c r="AC490" s="57">
        <v>17</v>
      </c>
      <c r="AG490" s="57">
        <v>2014</v>
      </c>
      <c r="AH490" s="57">
        <v>26</v>
      </c>
      <c r="AI490" s="57">
        <v>0.64</v>
      </c>
      <c r="AJ490" s="57">
        <v>0</v>
      </c>
    </row>
    <row r="491" spans="1:36" s="268" customFormat="1" ht="13.5" customHeight="1">
      <c r="A491" s="317">
        <f>IF(G491=G492,G491,G492)</f>
        <v>43</v>
      </c>
      <c r="B491" s="199">
        <f t="shared" si="15"/>
        <v>26</v>
      </c>
      <c r="C491" s="256"/>
      <c r="D491" s="48">
        <v>26</v>
      </c>
      <c r="E491" s="211"/>
      <c r="F491" s="211"/>
      <c r="G491" s="212"/>
      <c r="H491" s="212"/>
      <c r="I491" s="213"/>
      <c r="J491" s="214"/>
      <c r="K491" s="215"/>
      <c r="L491" s="290"/>
      <c r="M491" s="216"/>
      <c r="N491" s="214"/>
      <c r="O491" s="307"/>
      <c r="P491" s="217"/>
      <c r="Q491" s="218"/>
      <c r="R491" s="219"/>
      <c r="S491" s="240" t="s">
        <v>304</v>
      </c>
      <c r="T491" s="81">
        <v>1</v>
      </c>
      <c r="U491" s="278">
        <f>IF(D491=0,D492,D491)</f>
        <v>26</v>
      </c>
      <c r="V491" s="57">
        <v>0</v>
      </c>
      <c r="W491" s="279">
        <v>0</v>
      </c>
      <c r="X491" s="282">
        <v>4</v>
      </c>
      <c r="Y491" s="279" t="str">
        <f t="shared" si="16"/>
        <v>4</v>
      </c>
      <c r="Z491" s="282" t="e">
        <v>#N/A</v>
      </c>
      <c r="AA491" s="282"/>
      <c r="AB491" s="269"/>
      <c r="AC491" s="269"/>
      <c r="AD491" s="269"/>
      <c r="AE491" s="269"/>
      <c r="AF491" s="269"/>
      <c r="AG491" s="269"/>
      <c r="AH491" s="268">
        <v>26</v>
      </c>
      <c r="AI491" s="268">
        <v>0</v>
      </c>
      <c r="AJ491" s="268">
        <v>0</v>
      </c>
    </row>
    <row r="492" spans="1:36" s="56" customFormat="1" ht="13.5" customHeight="1">
      <c r="A492" s="317">
        <f>G492</f>
        <v>43</v>
      </c>
      <c r="B492" s="199">
        <f t="shared" si="15"/>
        <v>26</v>
      </c>
      <c r="C492" s="132" t="s">
        <v>78</v>
      </c>
      <c r="D492" s="125">
        <v>26</v>
      </c>
      <c r="E492" s="148" t="s">
        <v>79</v>
      </c>
      <c r="F492" s="148" t="s">
        <v>80</v>
      </c>
      <c r="G492" s="153">
        <v>43</v>
      </c>
      <c r="H492" s="153">
        <v>114</v>
      </c>
      <c r="I492" s="16">
        <v>0.2</v>
      </c>
      <c r="J492" s="122" t="s">
        <v>76</v>
      </c>
      <c r="K492" s="159">
        <v>34</v>
      </c>
      <c r="L492" s="289">
        <v>54</v>
      </c>
      <c r="M492" s="173">
        <v>1</v>
      </c>
      <c r="N492" s="122" t="s">
        <v>37</v>
      </c>
      <c r="O492" s="301">
        <f>(L492*P492)/100</f>
        <v>13.5</v>
      </c>
      <c r="P492" s="123">
        <v>25</v>
      </c>
      <c r="Q492" s="120">
        <v>1</v>
      </c>
      <c r="R492" s="125"/>
      <c r="S492" s="237"/>
      <c r="T492" s="81">
        <v>2</v>
      </c>
      <c r="U492" s="278">
        <f>IF(D491=0,D492,D491)</f>
        <v>26</v>
      </c>
      <c r="V492" s="57">
        <f>IF(I491=0,I492,I491)</f>
        <v>0.2</v>
      </c>
      <c r="W492" s="279">
        <f>IF(S491="取りやめ",0,V492)</f>
        <v>0</v>
      </c>
      <c r="X492" s="282">
        <v>4</v>
      </c>
      <c r="Y492" s="279" t="str">
        <f t="shared" si="16"/>
        <v>443114</v>
      </c>
      <c r="Z492" s="282">
        <v>54.400000000000006</v>
      </c>
      <c r="AA492" s="282"/>
      <c r="AB492" s="56">
        <v>3</v>
      </c>
      <c r="AC492" s="56">
        <v>17</v>
      </c>
      <c r="AG492" s="56">
        <v>2014</v>
      </c>
      <c r="AH492" s="56">
        <v>26</v>
      </c>
      <c r="AI492" s="56">
        <v>0.2</v>
      </c>
      <c r="AJ492" s="56">
        <v>0</v>
      </c>
    </row>
    <row r="493" spans="1:36" s="268" customFormat="1" ht="13.5" customHeight="1">
      <c r="A493" s="317">
        <f>IF(G493=G494,G493,G494)</f>
        <v>43</v>
      </c>
      <c r="B493" s="199">
        <f t="shared" si="15"/>
        <v>26</v>
      </c>
      <c r="C493" s="256"/>
      <c r="D493" s="48">
        <v>26</v>
      </c>
      <c r="E493" s="211"/>
      <c r="F493" s="211"/>
      <c r="G493" s="212"/>
      <c r="H493" s="212"/>
      <c r="I493" s="213"/>
      <c r="J493" s="214"/>
      <c r="K493" s="215"/>
      <c r="L493" s="290"/>
      <c r="M493" s="216"/>
      <c r="N493" s="214"/>
      <c r="O493" s="307"/>
      <c r="P493" s="217"/>
      <c r="Q493" s="218"/>
      <c r="R493" s="219"/>
      <c r="S493" s="240" t="s">
        <v>427</v>
      </c>
      <c r="T493" s="81">
        <v>1</v>
      </c>
      <c r="U493" s="278">
        <f>IF(D493=0,D494,D493)</f>
        <v>26</v>
      </c>
      <c r="V493" s="57">
        <v>0</v>
      </c>
      <c r="W493" s="279">
        <v>0</v>
      </c>
      <c r="X493" s="282">
        <v>4</v>
      </c>
      <c r="Y493" s="279" t="str">
        <f t="shared" si="16"/>
        <v>4</v>
      </c>
      <c r="Z493" s="282" t="e">
        <v>#N/A</v>
      </c>
      <c r="AA493" s="282"/>
      <c r="AH493" s="268">
        <v>26</v>
      </c>
      <c r="AI493" s="268">
        <v>0</v>
      </c>
      <c r="AJ493" s="268">
        <v>0</v>
      </c>
    </row>
    <row r="494" spans="1:36" s="57" customFormat="1" ht="13.5" customHeight="1">
      <c r="A494" s="317">
        <f>G494</f>
        <v>43</v>
      </c>
      <c r="B494" s="199">
        <f t="shared" si="15"/>
        <v>26</v>
      </c>
      <c r="C494" s="132" t="s">
        <v>78</v>
      </c>
      <c r="D494" s="125">
        <v>26</v>
      </c>
      <c r="E494" s="148" t="s">
        <v>79</v>
      </c>
      <c r="F494" s="148" t="s">
        <v>80</v>
      </c>
      <c r="G494" s="153">
        <v>43</v>
      </c>
      <c r="H494" s="153">
        <v>119</v>
      </c>
      <c r="I494" s="16">
        <v>0.36</v>
      </c>
      <c r="J494" s="122" t="s">
        <v>76</v>
      </c>
      <c r="K494" s="159">
        <v>32</v>
      </c>
      <c r="L494" s="289">
        <v>94</v>
      </c>
      <c r="M494" s="173">
        <v>1</v>
      </c>
      <c r="N494" s="122" t="s">
        <v>37</v>
      </c>
      <c r="O494" s="301">
        <f>(L494*P494)/100</f>
        <v>23.5</v>
      </c>
      <c r="P494" s="123">
        <v>25</v>
      </c>
      <c r="Q494" s="62">
        <v>1</v>
      </c>
      <c r="R494" s="125"/>
      <c r="S494" s="237"/>
      <c r="T494" s="81">
        <v>2</v>
      </c>
      <c r="U494" s="278">
        <f>IF(D493=0,D494,D493)</f>
        <v>26</v>
      </c>
      <c r="V494" s="57">
        <f>IF(I493=0,I494,I493)</f>
        <v>0.36</v>
      </c>
      <c r="W494" s="279">
        <f>IF(S493="取りやめ",0,V494)</f>
        <v>0</v>
      </c>
      <c r="X494" s="282">
        <v>4</v>
      </c>
      <c r="Y494" s="279" t="str">
        <f t="shared" si="16"/>
        <v>443119</v>
      </c>
      <c r="Z494" s="282">
        <v>94.32</v>
      </c>
      <c r="AA494" s="282"/>
      <c r="AB494" s="57">
        <v>3</v>
      </c>
      <c r="AC494" s="57">
        <v>17</v>
      </c>
      <c r="AG494" s="57">
        <v>2014</v>
      </c>
      <c r="AH494" s="57">
        <v>26</v>
      </c>
      <c r="AI494" s="57">
        <v>0.36</v>
      </c>
      <c r="AJ494" s="57">
        <v>0</v>
      </c>
    </row>
    <row r="495" spans="1:36" s="268" customFormat="1" ht="13.5" customHeight="1">
      <c r="A495" s="317">
        <f>IF(G495=G496,G495,G496)</f>
        <v>43</v>
      </c>
      <c r="B495" s="199">
        <f t="shared" si="15"/>
        <v>26</v>
      </c>
      <c r="C495" s="256"/>
      <c r="D495" s="48">
        <v>26</v>
      </c>
      <c r="E495" s="211"/>
      <c r="F495" s="211"/>
      <c r="G495" s="212"/>
      <c r="H495" s="212"/>
      <c r="I495" s="213"/>
      <c r="J495" s="214"/>
      <c r="K495" s="215"/>
      <c r="L495" s="290"/>
      <c r="M495" s="216"/>
      <c r="N495" s="214"/>
      <c r="O495" s="307"/>
      <c r="P495" s="217"/>
      <c r="Q495" s="218"/>
      <c r="R495" s="219"/>
      <c r="S495" s="240" t="s">
        <v>427</v>
      </c>
      <c r="T495" s="81">
        <v>1</v>
      </c>
      <c r="U495" s="278">
        <f>IF(D495=0,D496,D495)</f>
        <v>26</v>
      </c>
      <c r="V495" s="57">
        <v>0</v>
      </c>
      <c r="W495" s="279">
        <v>0</v>
      </c>
      <c r="X495" s="282">
        <v>4</v>
      </c>
      <c r="Y495" s="279" t="str">
        <f t="shared" si="16"/>
        <v>4</v>
      </c>
      <c r="Z495" s="282" t="e">
        <v>#N/A</v>
      </c>
      <c r="AA495" s="282"/>
      <c r="AB495" s="269"/>
      <c r="AC495" s="269"/>
      <c r="AD495" s="269"/>
      <c r="AE495" s="269"/>
      <c r="AF495" s="269"/>
      <c r="AG495" s="269"/>
      <c r="AH495" s="268">
        <v>26</v>
      </c>
      <c r="AI495" s="268">
        <v>0</v>
      </c>
      <c r="AJ495" s="268">
        <v>0</v>
      </c>
    </row>
    <row r="496" spans="1:36" s="56" customFormat="1" ht="13.5" customHeight="1">
      <c r="A496" s="317">
        <f>G496</f>
        <v>43</v>
      </c>
      <c r="B496" s="199">
        <f t="shared" si="15"/>
        <v>26</v>
      </c>
      <c r="C496" s="132" t="s">
        <v>78</v>
      </c>
      <c r="D496" s="125">
        <v>26</v>
      </c>
      <c r="E496" s="148" t="s">
        <v>79</v>
      </c>
      <c r="F496" s="148" t="s">
        <v>80</v>
      </c>
      <c r="G496" s="153">
        <v>43</v>
      </c>
      <c r="H496" s="153">
        <v>120</v>
      </c>
      <c r="I496" s="16">
        <v>0.2</v>
      </c>
      <c r="J496" s="122" t="s">
        <v>76</v>
      </c>
      <c r="K496" s="159">
        <v>32</v>
      </c>
      <c r="L496" s="289">
        <v>52</v>
      </c>
      <c r="M496" s="173">
        <v>1</v>
      </c>
      <c r="N496" s="122" t="s">
        <v>37</v>
      </c>
      <c r="O496" s="301">
        <f>(L496*P496)/100</f>
        <v>13</v>
      </c>
      <c r="P496" s="123">
        <v>25</v>
      </c>
      <c r="Q496" s="62">
        <v>1</v>
      </c>
      <c r="R496" s="125"/>
      <c r="S496" s="237"/>
      <c r="T496" s="81">
        <v>2</v>
      </c>
      <c r="U496" s="278">
        <f>IF(D495=0,D496,D495)</f>
        <v>26</v>
      </c>
      <c r="V496" s="57">
        <f>IF(I495=0,I496,I495)</f>
        <v>0.2</v>
      </c>
      <c r="W496" s="279">
        <f>IF(S495="取りやめ",0,V496)</f>
        <v>0</v>
      </c>
      <c r="X496" s="282">
        <v>4</v>
      </c>
      <c r="Y496" s="279" t="str">
        <f t="shared" si="16"/>
        <v>443120</v>
      </c>
      <c r="Z496" s="282">
        <v>52.400000000000006</v>
      </c>
      <c r="AA496" s="282"/>
      <c r="AB496" s="56">
        <v>3</v>
      </c>
      <c r="AC496" s="56">
        <v>17</v>
      </c>
      <c r="AG496" s="56">
        <v>2014</v>
      </c>
      <c r="AH496" s="56">
        <v>26</v>
      </c>
      <c r="AI496" s="56">
        <v>0.2</v>
      </c>
      <c r="AJ496" s="56">
        <v>0</v>
      </c>
    </row>
    <row r="497" spans="1:36" s="268" customFormat="1" ht="13.5" customHeight="1">
      <c r="A497" s="317">
        <f>IF(G497=G498,G497,G498)</f>
        <v>46</v>
      </c>
      <c r="B497" s="199">
        <f t="shared" si="15"/>
        <v>26</v>
      </c>
      <c r="C497" s="58"/>
      <c r="D497" s="48">
        <v>26</v>
      </c>
      <c r="E497" s="43"/>
      <c r="F497" s="43"/>
      <c r="G497" s="152"/>
      <c r="H497" s="152"/>
      <c r="I497" s="44"/>
      <c r="J497" s="47"/>
      <c r="K497" s="45"/>
      <c r="L497" s="291"/>
      <c r="M497" s="174"/>
      <c r="N497" s="47"/>
      <c r="O497" s="308"/>
      <c r="P497" s="46"/>
      <c r="Q497" s="116"/>
      <c r="R497" s="48"/>
      <c r="S497" s="240" t="s">
        <v>304</v>
      </c>
      <c r="T497" s="81">
        <v>1</v>
      </c>
      <c r="U497" s="278">
        <f>IF(D497=0,D498,D497)</f>
        <v>26</v>
      </c>
      <c r="V497" s="57">
        <v>0</v>
      </c>
      <c r="W497" s="279">
        <v>0</v>
      </c>
      <c r="X497" s="282">
        <v>4</v>
      </c>
      <c r="Y497" s="279" t="str">
        <f t="shared" si="16"/>
        <v>4</v>
      </c>
      <c r="Z497" s="282" t="e">
        <v>#N/A</v>
      </c>
      <c r="AA497" s="282"/>
      <c r="AB497" s="270"/>
      <c r="AC497" s="270"/>
      <c r="AD497" s="270"/>
      <c r="AE497" s="270"/>
      <c r="AF497" s="270"/>
      <c r="AG497" s="270"/>
      <c r="AH497" s="268">
        <v>26</v>
      </c>
      <c r="AI497" s="268">
        <v>0</v>
      </c>
      <c r="AJ497" s="268">
        <v>0</v>
      </c>
    </row>
    <row r="498" spans="1:36" s="57" customFormat="1" ht="13.5" customHeight="1">
      <c r="A498" s="317">
        <f>G498</f>
        <v>46</v>
      </c>
      <c r="B498" s="199">
        <f t="shared" si="15"/>
        <v>26</v>
      </c>
      <c r="C498" s="132" t="s">
        <v>78</v>
      </c>
      <c r="D498" s="125">
        <v>26</v>
      </c>
      <c r="E498" s="148" t="s">
        <v>79</v>
      </c>
      <c r="F498" s="148" t="s">
        <v>80</v>
      </c>
      <c r="G498" s="153">
        <v>46</v>
      </c>
      <c r="H498" s="153">
        <v>12</v>
      </c>
      <c r="I498" s="16">
        <v>2.12</v>
      </c>
      <c r="J498" s="122" t="s">
        <v>40</v>
      </c>
      <c r="K498" s="159">
        <v>36</v>
      </c>
      <c r="L498" s="289">
        <v>509</v>
      </c>
      <c r="M498" s="173">
        <v>1</v>
      </c>
      <c r="N498" s="122" t="s">
        <v>37</v>
      </c>
      <c r="O498" s="301">
        <f>(L498*P498)/100</f>
        <v>127.25</v>
      </c>
      <c r="P498" s="123">
        <v>25</v>
      </c>
      <c r="Q498" s="120">
        <v>1</v>
      </c>
      <c r="R498" s="125"/>
      <c r="S498" s="237"/>
      <c r="T498" s="81">
        <v>2</v>
      </c>
      <c r="U498" s="278">
        <f>IF(D497=0,D498,D497)</f>
        <v>26</v>
      </c>
      <c r="V498" s="57">
        <f>IF(I497=0,I498,I497)</f>
        <v>2.12</v>
      </c>
      <c r="W498" s="279">
        <f>IF(S497="取りやめ",0,V498)</f>
        <v>0</v>
      </c>
      <c r="X498" s="282">
        <v>4</v>
      </c>
      <c r="Y498" s="279" t="str">
        <f t="shared" si="16"/>
        <v>44612</v>
      </c>
      <c r="Z498" s="282">
        <v>508.8</v>
      </c>
      <c r="AA498" s="282"/>
      <c r="AB498" s="57">
        <v>3</v>
      </c>
      <c r="AC498" s="57">
        <v>23</v>
      </c>
      <c r="AG498" s="57">
        <v>2014</v>
      </c>
      <c r="AH498" s="57">
        <v>26</v>
      </c>
      <c r="AI498" s="57">
        <v>2.12</v>
      </c>
      <c r="AJ498" s="57">
        <v>0</v>
      </c>
    </row>
    <row r="499" spans="1:36" s="268" customFormat="1" ht="13.5" customHeight="1">
      <c r="A499" s="317">
        <f>IF(G499=G500,G499,G500)</f>
        <v>46</v>
      </c>
      <c r="B499" s="199">
        <f t="shared" si="15"/>
        <v>26</v>
      </c>
      <c r="C499" s="259" t="s">
        <v>217</v>
      </c>
      <c r="D499" s="219">
        <v>26</v>
      </c>
      <c r="E499" s="211" t="s">
        <v>24</v>
      </c>
      <c r="F499" s="211" t="s">
        <v>91</v>
      </c>
      <c r="G499" s="212">
        <v>46</v>
      </c>
      <c r="H499" s="212">
        <v>54</v>
      </c>
      <c r="I499" s="213">
        <v>3.88</v>
      </c>
      <c r="J499" s="214" t="s">
        <v>258</v>
      </c>
      <c r="K499" s="215">
        <v>37</v>
      </c>
      <c r="L499" s="290">
        <f>(O499/P499)*100</f>
        <v>124.16</v>
      </c>
      <c r="M499" s="216">
        <v>1</v>
      </c>
      <c r="N499" s="214" t="s">
        <v>127</v>
      </c>
      <c r="O499" s="307">
        <f>8*I499</f>
        <v>31.04</v>
      </c>
      <c r="P499" s="217">
        <v>25</v>
      </c>
      <c r="Q499" s="218">
        <v>1</v>
      </c>
      <c r="R499" s="219"/>
      <c r="S499" s="238" t="s">
        <v>134</v>
      </c>
      <c r="T499" s="81">
        <v>1</v>
      </c>
      <c r="U499" s="278">
        <f>IF(D499=0,D500,D499)</f>
        <v>26</v>
      </c>
      <c r="V499" s="57">
        <v>0</v>
      </c>
      <c r="W499" s="279">
        <v>0</v>
      </c>
      <c r="X499" s="282">
        <v>4</v>
      </c>
      <c r="Y499" s="279" t="str">
        <f t="shared" si="16"/>
        <v>44654</v>
      </c>
      <c r="Z499" s="282">
        <v>356.96</v>
      </c>
      <c r="AA499" s="282"/>
      <c r="AH499" s="268">
        <v>26</v>
      </c>
      <c r="AI499" s="268">
        <v>0</v>
      </c>
      <c r="AJ499" s="268">
        <v>0</v>
      </c>
    </row>
    <row r="500" spans="1:36" s="56" customFormat="1" ht="13.5" customHeight="1">
      <c r="A500" s="317">
        <f>G500</f>
        <v>46</v>
      </c>
      <c r="B500" s="199">
        <f t="shared" si="15"/>
        <v>26</v>
      </c>
      <c r="C500" s="194" t="s">
        <v>217</v>
      </c>
      <c r="D500" s="176">
        <v>26</v>
      </c>
      <c r="E500" s="195" t="s">
        <v>24</v>
      </c>
      <c r="F500" s="195" t="s">
        <v>91</v>
      </c>
      <c r="G500" s="156">
        <v>46</v>
      </c>
      <c r="H500" s="156">
        <v>54</v>
      </c>
      <c r="I500" s="137">
        <v>3.88</v>
      </c>
      <c r="J500" s="138" t="s">
        <v>258</v>
      </c>
      <c r="K500" s="139">
        <v>37</v>
      </c>
      <c r="L500" s="292">
        <v>357</v>
      </c>
      <c r="M500" s="196">
        <v>1</v>
      </c>
      <c r="N500" s="138" t="s">
        <v>37</v>
      </c>
      <c r="O500" s="303">
        <f>(L500*P500)/100</f>
        <v>89.25</v>
      </c>
      <c r="P500" s="140">
        <v>25</v>
      </c>
      <c r="Q500" s="197">
        <v>1</v>
      </c>
      <c r="R500" s="176"/>
      <c r="S500" s="243" t="s">
        <v>134</v>
      </c>
      <c r="T500" s="81">
        <v>2</v>
      </c>
      <c r="U500" s="278">
        <f>IF(D499=0,D500,D499)</f>
        <v>26</v>
      </c>
      <c r="V500" s="57">
        <f>IF(I499=0,I500,I499)</f>
        <v>3.88</v>
      </c>
      <c r="W500" s="279">
        <f>IF(S499="取りやめ",0,V500)</f>
        <v>3.88</v>
      </c>
      <c r="X500" s="282">
        <v>4</v>
      </c>
      <c r="Y500" s="279" t="str">
        <f t="shared" si="16"/>
        <v>44654</v>
      </c>
      <c r="Z500" s="282">
        <v>356.96</v>
      </c>
      <c r="AA500" s="282"/>
      <c r="AH500" s="56">
        <v>26</v>
      </c>
      <c r="AI500" s="56">
        <v>3.88</v>
      </c>
      <c r="AJ500" s="56">
        <v>3.88</v>
      </c>
    </row>
    <row r="501" spans="1:36" s="268" customFormat="1" ht="13.5" customHeight="1">
      <c r="A501" s="317">
        <f>IF(G501=G502,G501,G502)</f>
        <v>46</v>
      </c>
      <c r="B501" s="199">
        <f t="shared" si="15"/>
        <v>26</v>
      </c>
      <c r="C501" s="259" t="s">
        <v>217</v>
      </c>
      <c r="D501" s="219">
        <v>26</v>
      </c>
      <c r="E501" s="211" t="s">
        <v>24</v>
      </c>
      <c r="F501" s="211" t="s">
        <v>91</v>
      </c>
      <c r="G501" s="212">
        <v>46</v>
      </c>
      <c r="H501" s="212">
        <v>63</v>
      </c>
      <c r="I501" s="213">
        <v>2.04</v>
      </c>
      <c r="J501" s="214" t="s">
        <v>258</v>
      </c>
      <c r="K501" s="215">
        <v>30</v>
      </c>
      <c r="L501" s="290">
        <f>(O501/P501)*100</f>
        <v>65.28</v>
      </c>
      <c r="M501" s="216">
        <v>1</v>
      </c>
      <c r="N501" s="214" t="s">
        <v>127</v>
      </c>
      <c r="O501" s="307">
        <f>8*I501</f>
        <v>16.32</v>
      </c>
      <c r="P501" s="217">
        <v>25</v>
      </c>
      <c r="Q501" s="218">
        <v>1</v>
      </c>
      <c r="R501" s="219"/>
      <c r="S501" s="238" t="s">
        <v>134</v>
      </c>
      <c r="T501" s="81">
        <v>1</v>
      </c>
      <c r="U501" s="278">
        <f>IF(D501=0,D502,D501)</f>
        <v>26</v>
      </c>
      <c r="V501" s="57">
        <v>0</v>
      </c>
      <c r="W501" s="279">
        <v>0</v>
      </c>
      <c r="X501" s="282">
        <v>4</v>
      </c>
      <c r="Y501" s="279" t="str">
        <f t="shared" si="16"/>
        <v>44663</v>
      </c>
      <c r="Z501" s="282">
        <v>163.19999999999999</v>
      </c>
      <c r="AA501" s="282"/>
      <c r="AH501" s="268">
        <v>26</v>
      </c>
      <c r="AI501" s="268">
        <v>0</v>
      </c>
      <c r="AJ501" s="268">
        <v>0</v>
      </c>
    </row>
    <row r="502" spans="1:36" s="57" customFormat="1" ht="13.5" customHeight="1">
      <c r="A502" s="317">
        <f>G502</f>
        <v>46</v>
      </c>
      <c r="B502" s="199">
        <f t="shared" si="15"/>
        <v>26</v>
      </c>
      <c r="C502" s="194" t="s">
        <v>217</v>
      </c>
      <c r="D502" s="176">
        <v>26</v>
      </c>
      <c r="E502" s="195" t="s">
        <v>24</v>
      </c>
      <c r="F502" s="195" t="s">
        <v>91</v>
      </c>
      <c r="G502" s="156">
        <v>46</v>
      </c>
      <c r="H502" s="156">
        <v>63</v>
      </c>
      <c r="I502" s="137">
        <v>2.04</v>
      </c>
      <c r="J502" s="138" t="s">
        <v>258</v>
      </c>
      <c r="K502" s="139">
        <v>30</v>
      </c>
      <c r="L502" s="292">
        <v>163</v>
      </c>
      <c r="M502" s="196">
        <v>1</v>
      </c>
      <c r="N502" s="138" t="s">
        <v>37</v>
      </c>
      <c r="O502" s="303">
        <f>(L502*P502)/100</f>
        <v>40.75</v>
      </c>
      <c r="P502" s="140">
        <v>25</v>
      </c>
      <c r="Q502" s="197">
        <v>1</v>
      </c>
      <c r="R502" s="176"/>
      <c r="S502" s="243" t="s">
        <v>134</v>
      </c>
      <c r="T502" s="81">
        <v>2</v>
      </c>
      <c r="U502" s="278">
        <f>IF(D501=0,D502,D501)</f>
        <v>26</v>
      </c>
      <c r="V502" s="57">
        <f>IF(I501=0,I502,I501)</f>
        <v>2.04</v>
      </c>
      <c r="W502" s="279">
        <f>IF(S501="取りやめ",0,V502)</f>
        <v>2.04</v>
      </c>
      <c r="X502" s="282">
        <v>4</v>
      </c>
      <c r="Y502" s="279" t="str">
        <f t="shared" si="16"/>
        <v>44663</v>
      </c>
      <c r="Z502" s="282">
        <v>163.19999999999999</v>
      </c>
      <c r="AA502" s="282"/>
      <c r="AB502" s="56"/>
      <c r="AC502" s="56"/>
      <c r="AD502" s="56"/>
      <c r="AE502" s="56"/>
      <c r="AF502" s="56"/>
      <c r="AG502" s="56"/>
      <c r="AH502" s="57">
        <v>26</v>
      </c>
      <c r="AI502" s="57">
        <v>2.04</v>
      </c>
      <c r="AJ502" s="57">
        <v>2.04</v>
      </c>
    </row>
    <row r="503" spans="1:36" s="268" customFormat="1" ht="13.5" customHeight="1">
      <c r="A503" s="317">
        <f>IF(G503=G504,G503,G504)</f>
        <v>46</v>
      </c>
      <c r="B503" s="199">
        <f t="shared" si="15"/>
        <v>26</v>
      </c>
      <c r="C503" s="58"/>
      <c r="D503" s="48">
        <v>26</v>
      </c>
      <c r="E503" s="43"/>
      <c r="F503" s="43"/>
      <c r="G503" s="152"/>
      <c r="H503" s="152"/>
      <c r="I503" s="44"/>
      <c r="J503" s="47"/>
      <c r="K503" s="45"/>
      <c r="L503" s="291"/>
      <c r="M503" s="174"/>
      <c r="N503" s="43"/>
      <c r="O503" s="308"/>
      <c r="P503" s="46"/>
      <c r="Q503" s="116"/>
      <c r="R503" s="48"/>
      <c r="S503" s="240" t="s">
        <v>304</v>
      </c>
      <c r="T503" s="81">
        <v>1</v>
      </c>
      <c r="U503" s="278">
        <f>IF(D503=0,D504,D503)</f>
        <v>26</v>
      </c>
      <c r="V503" s="57">
        <v>0</v>
      </c>
      <c r="W503" s="279">
        <v>0</v>
      </c>
      <c r="X503" s="282">
        <v>4</v>
      </c>
      <c r="Y503" s="279" t="str">
        <f t="shared" si="16"/>
        <v>4</v>
      </c>
      <c r="Z503" s="282" t="e">
        <v>#N/A</v>
      </c>
      <c r="AA503" s="282"/>
      <c r="AB503" s="182"/>
      <c r="AC503" s="182"/>
      <c r="AD503" s="182"/>
      <c r="AE503" s="182"/>
      <c r="AF503" s="182"/>
      <c r="AG503" s="182"/>
      <c r="AH503" s="268">
        <v>26</v>
      </c>
      <c r="AI503" s="268">
        <v>0</v>
      </c>
      <c r="AJ503" s="268">
        <v>0</v>
      </c>
    </row>
    <row r="504" spans="1:36" s="57" customFormat="1" ht="13.5" customHeight="1">
      <c r="A504" s="317">
        <f>G504</f>
        <v>46</v>
      </c>
      <c r="B504" s="199">
        <f t="shared" si="15"/>
        <v>26</v>
      </c>
      <c r="C504" s="132" t="s">
        <v>78</v>
      </c>
      <c r="D504" s="125">
        <v>26</v>
      </c>
      <c r="E504" s="148" t="s">
        <v>79</v>
      </c>
      <c r="F504" s="148" t="s">
        <v>80</v>
      </c>
      <c r="G504" s="153">
        <v>46</v>
      </c>
      <c r="H504" s="153">
        <v>120</v>
      </c>
      <c r="I504" s="16">
        <v>2</v>
      </c>
      <c r="J504" s="122" t="s">
        <v>40</v>
      </c>
      <c r="K504" s="159">
        <v>33</v>
      </c>
      <c r="L504" s="289">
        <v>436</v>
      </c>
      <c r="M504" s="173">
        <v>1</v>
      </c>
      <c r="N504" s="122" t="s">
        <v>37</v>
      </c>
      <c r="O504" s="301">
        <f>(L504*P504)/100</f>
        <v>109</v>
      </c>
      <c r="P504" s="123">
        <v>25</v>
      </c>
      <c r="Q504" s="120">
        <v>1</v>
      </c>
      <c r="R504" s="125"/>
      <c r="S504" s="237"/>
      <c r="T504" s="81">
        <v>2</v>
      </c>
      <c r="U504" s="278">
        <f>IF(D503=0,D504,D503)</f>
        <v>26</v>
      </c>
      <c r="V504" s="57">
        <f>IF(I503=0,I504,I503)</f>
        <v>2</v>
      </c>
      <c r="W504" s="279">
        <f>IF(S503="取りやめ",0,V504)</f>
        <v>0</v>
      </c>
      <c r="X504" s="282">
        <v>4</v>
      </c>
      <c r="Y504" s="279" t="str">
        <f t="shared" si="16"/>
        <v>446120</v>
      </c>
      <c r="Z504" s="282">
        <v>436</v>
      </c>
      <c r="AA504" s="282"/>
      <c r="AB504" s="57">
        <v>3</v>
      </c>
      <c r="AC504" s="57">
        <v>23</v>
      </c>
      <c r="AG504" s="57">
        <v>2014</v>
      </c>
      <c r="AH504" s="57">
        <v>26</v>
      </c>
      <c r="AI504" s="57">
        <v>2</v>
      </c>
      <c r="AJ504" s="57">
        <v>0</v>
      </c>
    </row>
    <row r="505" spans="1:36" s="269" customFormat="1" ht="13.5" customHeight="1">
      <c r="A505" s="317">
        <f>IF(G505=G506,G505,G506)</f>
        <v>46</v>
      </c>
      <c r="B505" s="199">
        <f t="shared" si="15"/>
        <v>26</v>
      </c>
      <c r="C505" s="259" t="s">
        <v>217</v>
      </c>
      <c r="D505" s="219">
        <v>26</v>
      </c>
      <c r="E505" s="211" t="s">
        <v>24</v>
      </c>
      <c r="F505" s="211" t="s">
        <v>91</v>
      </c>
      <c r="G505" s="212">
        <v>46</v>
      </c>
      <c r="H505" s="212">
        <v>128</v>
      </c>
      <c r="I505" s="213">
        <v>4.3600000000000003</v>
      </c>
      <c r="J505" s="214" t="s">
        <v>403</v>
      </c>
      <c r="K505" s="215">
        <v>26</v>
      </c>
      <c r="L505" s="290">
        <v>628</v>
      </c>
      <c r="M505" s="216">
        <v>1</v>
      </c>
      <c r="N505" s="214" t="s">
        <v>37</v>
      </c>
      <c r="O505" s="307">
        <v>157</v>
      </c>
      <c r="P505" s="217">
        <v>25</v>
      </c>
      <c r="Q505" s="218">
        <v>1</v>
      </c>
      <c r="R505" s="219"/>
      <c r="S505" s="238" t="s">
        <v>134</v>
      </c>
      <c r="T505" s="81">
        <v>1</v>
      </c>
      <c r="U505" s="278">
        <f>IF(D505=0,D506,D505)</f>
        <v>26</v>
      </c>
      <c r="V505" s="57">
        <v>0</v>
      </c>
      <c r="W505" s="279">
        <v>0</v>
      </c>
      <c r="X505" s="282">
        <v>4</v>
      </c>
      <c r="Y505" s="279" t="str">
        <f t="shared" si="16"/>
        <v>446128</v>
      </c>
      <c r="Z505" s="282">
        <v>627.84</v>
      </c>
      <c r="AA505" s="282"/>
      <c r="AB505" s="268"/>
      <c r="AC505" s="268"/>
      <c r="AD505" s="268"/>
      <c r="AE505" s="268"/>
      <c r="AF505" s="268"/>
      <c r="AG505" s="268"/>
      <c r="AH505" s="269">
        <v>26</v>
      </c>
      <c r="AI505" s="269">
        <v>0</v>
      </c>
      <c r="AJ505" s="269">
        <v>0</v>
      </c>
    </row>
    <row r="506" spans="1:36" s="56" customFormat="1" ht="13.5" customHeight="1">
      <c r="A506" s="317">
        <f>G506</f>
        <v>46</v>
      </c>
      <c r="B506" s="199">
        <f t="shared" si="15"/>
        <v>26</v>
      </c>
      <c r="C506" s="194" t="s">
        <v>217</v>
      </c>
      <c r="D506" s="176">
        <v>26</v>
      </c>
      <c r="E506" s="195" t="s">
        <v>24</v>
      </c>
      <c r="F506" s="195" t="s">
        <v>91</v>
      </c>
      <c r="G506" s="156">
        <v>46</v>
      </c>
      <c r="H506" s="156">
        <v>128</v>
      </c>
      <c r="I506" s="137">
        <v>4.3600000000000003</v>
      </c>
      <c r="J506" s="138" t="s">
        <v>40</v>
      </c>
      <c r="K506" s="139">
        <v>26</v>
      </c>
      <c r="L506" s="292">
        <v>628</v>
      </c>
      <c r="M506" s="196">
        <v>1</v>
      </c>
      <c r="N506" s="138" t="s">
        <v>37</v>
      </c>
      <c r="O506" s="303">
        <f>(L506*P506)/100</f>
        <v>157</v>
      </c>
      <c r="P506" s="140">
        <v>25</v>
      </c>
      <c r="Q506" s="197">
        <v>1</v>
      </c>
      <c r="R506" s="176"/>
      <c r="S506" s="237" t="s">
        <v>134</v>
      </c>
      <c r="T506" s="81">
        <v>2</v>
      </c>
      <c r="U506" s="278">
        <f>IF(D505=0,D506,D505)</f>
        <v>26</v>
      </c>
      <c r="V506" s="57">
        <f>IF(I505=0,I506,I505)</f>
        <v>4.3600000000000003</v>
      </c>
      <c r="W506" s="279">
        <f>IF(S505="取りやめ",0,V506)</f>
        <v>4.3600000000000003</v>
      </c>
      <c r="X506" s="282">
        <v>4</v>
      </c>
      <c r="Y506" s="279" t="str">
        <f t="shared" si="16"/>
        <v>446128</v>
      </c>
      <c r="Z506" s="282">
        <v>627.84</v>
      </c>
      <c r="AA506" s="282"/>
      <c r="AH506" s="56">
        <v>26</v>
      </c>
      <c r="AI506" s="56">
        <v>4.3600000000000003</v>
      </c>
      <c r="AJ506" s="56">
        <v>4.3600000000000003</v>
      </c>
    </row>
    <row r="507" spans="1:36" s="268" customFormat="1" ht="13.5" customHeight="1">
      <c r="A507" s="317">
        <f>IF(G507=G508,G507,G508)</f>
        <v>49</v>
      </c>
      <c r="B507" s="199">
        <f t="shared" si="15"/>
        <v>26</v>
      </c>
      <c r="C507" s="259" t="s">
        <v>217</v>
      </c>
      <c r="D507" s="219">
        <v>26</v>
      </c>
      <c r="E507" s="211" t="s">
        <v>24</v>
      </c>
      <c r="F507" s="211" t="s">
        <v>91</v>
      </c>
      <c r="G507" s="212">
        <v>49</v>
      </c>
      <c r="H507" s="212">
        <v>4</v>
      </c>
      <c r="I507" s="213">
        <v>5.16</v>
      </c>
      <c r="J507" s="214" t="s">
        <v>406</v>
      </c>
      <c r="K507" s="215">
        <v>24</v>
      </c>
      <c r="L507" s="290">
        <f>(O507/P507)*100</f>
        <v>165.12</v>
      </c>
      <c r="M507" s="216">
        <v>1</v>
      </c>
      <c r="N507" s="214" t="s">
        <v>127</v>
      </c>
      <c r="O507" s="307">
        <f>8*I507</f>
        <v>41.28</v>
      </c>
      <c r="P507" s="217">
        <v>25</v>
      </c>
      <c r="Q507" s="218">
        <v>1</v>
      </c>
      <c r="R507" s="219"/>
      <c r="S507" s="238" t="s">
        <v>134</v>
      </c>
      <c r="T507" s="81">
        <v>1</v>
      </c>
      <c r="U507" s="278">
        <f>IF(D507=0,D508,D507)</f>
        <v>26</v>
      </c>
      <c r="V507" s="57">
        <v>0</v>
      </c>
      <c r="W507" s="279">
        <v>0</v>
      </c>
      <c r="X507" s="282">
        <v>4</v>
      </c>
      <c r="Y507" s="279" t="str">
        <f t="shared" si="16"/>
        <v>4494</v>
      </c>
      <c r="Z507" s="282">
        <v>990.72</v>
      </c>
      <c r="AA507" s="282"/>
      <c r="AH507" s="268">
        <v>26</v>
      </c>
      <c r="AI507" s="268">
        <v>0</v>
      </c>
      <c r="AJ507" s="268">
        <v>0</v>
      </c>
    </row>
    <row r="508" spans="1:36" s="57" customFormat="1" ht="13.5" customHeight="1">
      <c r="A508" s="317">
        <f>G508</f>
        <v>49</v>
      </c>
      <c r="B508" s="199">
        <f t="shared" si="15"/>
        <v>26</v>
      </c>
      <c r="C508" s="194" t="s">
        <v>217</v>
      </c>
      <c r="D508" s="176">
        <v>26</v>
      </c>
      <c r="E508" s="195" t="s">
        <v>24</v>
      </c>
      <c r="F508" s="195" t="s">
        <v>91</v>
      </c>
      <c r="G508" s="156">
        <v>49</v>
      </c>
      <c r="H508" s="156">
        <v>4</v>
      </c>
      <c r="I508" s="137">
        <v>5.16</v>
      </c>
      <c r="J508" s="138" t="s">
        <v>225</v>
      </c>
      <c r="K508" s="139">
        <v>24</v>
      </c>
      <c r="L508" s="292">
        <v>991</v>
      </c>
      <c r="M508" s="196">
        <v>1</v>
      </c>
      <c r="N508" s="138" t="s">
        <v>37</v>
      </c>
      <c r="O508" s="303">
        <f>(L508*P508)/100</f>
        <v>247.75</v>
      </c>
      <c r="P508" s="140">
        <v>25</v>
      </c>
      <c r="Q508" s="197">
        <v>1</v>
      </c>
      <c r="R508" s="176"/>
      <c r="S508" s="243" t="s">
        <v>134</v>
      </c>
      <c r="T508" s="81">
        <v>2</v>
      </c>
      <c r="U508" s="278">
        <f>IF(D507=0,D508,D507)</f>
        <v>26</v>
      </c>
      <c r="V508" s="57">
        <f>IF(I507=0,I508,I507)</f>
        <v>5.16</v>
      </c>
      <c r="W508" s="279">
        <f>IF(S507="取りやめ",0,V508)</f>
        <v>5.16</v>
      </c>
      <c r="X508" s="282">
        <v>4</v>
      </c>
      <c r="Y508" s="279" t="str">
        <f t="shared" si="16"/>
        <v>4494</v>
      </c>
      <c r="Z508" s="282">
        <v>990.72</v>
      </c>
      <c r="AA508" s="282"/>
      <c r="AB508" s="56"/>
      <c r="AC508" s="56"/>
      <c r="AD508" s="56"/>
      <c r="AE508" s="56"/>
      <c r="AF508" s="56"/>
      <c r="AG508" s="56"/>
      <c r="AH508" s="57">
        <v>26</v>
      </c>
      <c r="AI508" s="57">
        <v>5.16</v>
      </c>
      <c r="AJ508" s="57">
        <v>5.16</v>
      </c>
    </row>
    <row r="509" spans="1:36" s="268" customFormat="1" ht="13.5" customHeight="1">
      <c r="A509" s="317">
        <f>IF(G509=G510,G509,G510)</f>
        <v>49</v>
      </c>
      <c r="B509" s="199">
        <f t="shared" si="15"/>
        <v>26</v>
      </c>
      <c r="C509" s="259" t="s">
        <v>217</v>
      </c>
      <c r="D509" s="219">
        <v>26</v>
      </c>
      <c r="E509" s="211" t="s">
        <v>24</v>
      </c>
      <c r="F509" s="211" t="s">
        <v>91</v>
      </c>
      <c r="G509" s="212">
        <v>49</v>
      </c>
      <c r="H509" s="212">
        <v>14</v>
      </c>
      <c r="I509" s="213">
        <v>12.33</v>
      </c>
      <c r="J509" s="214" t="s">
        <v>258</v>
      </c>
      <c r="K509" s="215">
        <v>77</v>
      </c>
      <c r="L509" s="290">
        <v>1510</v>
      </c>
      <c r="M509" s="216">
        <v>1</v>
      </c>
      <c r="N509" s="214" t="s">
        <v>37</v>
      </c>
      <c r="O509" s="307">
        <v>378</v>
      </c>
      <c r="P509" s="217">
        <v>25</v>
      </c>
      <c r="Q509" s="218">
        <v>1</v>
      </c>
      <c r="R509" s="219"/>
      <c r="S509" s="238" t="s">
        <v>428</v>
      </c>
      <c r="T509" s="81">
        <v>1</v>
      </c>
      <c r="U509" s="278">
        <f>IF(D509=0,D510,D509)</f>
        <v>26</v>
      </c>
      <c r="V509" s="57">
        <v>0</v>
      </c>
      <c r="W509" s="279">
        <v>0</v>
      </c>
      <c r="X509" s="282">
        <v>4</v>
      </c>
      <c r="Y509" s="279" t="str">
        <f t="shared" si="16"/>
        <v>44914</v>
      </c>
      <c r="Z509" s="282">
        <v>1479.6</v>
      </c>
      <c r="AA509" s="282"/>
      <c r="AH509" s="268">
        <v>26</v>
      </c>
      <c r="AI509" s="268">
        <v>0</v>
      </c>
      <c r="AJ509" s="268">
        <v>0</v>
      </c>
    </row>
    <row r="510" spans="1:36" s="57" customFormat="1" ht="13.5" customHeight="1">
      <c r="A510" s="317">
        <f>G510</f>
        <v>49</v>
      </c>
      <c r="B510" s="199">
        <f t="shared" si="15"/>
        <v>26</v>
      </c>
      <c r="C510" s="194" t="s">
        <v>217</v>
      </c>
      <c r="D510" s="176">
        <v>26</v>
      </c>
      <c r="E510" s="195" t="s">
        <v>24</v>
      </c>
      <c r="F510" s="195" t="s">
        <v>91</v>
      </c>
      <c r="G510" s="156">
        <v>49</v>
      </c>
      <c r="H510" s="156">
        <v>14</v>
      </c>
      <c r="I510" s="137">
        <v>12.33</v>
      </c>
      <c r="J510" s="138" t="s">
        <v>258</v>
      </c>
      <c r="K510" s="139">
        <v>77</v>
      </c>
      <c r="L510" s="292">
        <v>1480</v>
      </c>
      <c r="M510" s="196">
        <v>1</v>
      </c>
      <c r="N510" s="138" t="s">
        <v>37</v>
      </c>
      <c r="O510" s="303">
        <f>(L510*P510)/100</f>
        <v>370</v>
      </c>
      <c r="P510" s="140">
        <v>25</v>
      </c>
      <c r="Q510" s="197">
        <v>1</v>
      </c>
      <c r="R510" s="176"/>
      <c r="S510" s="243" t="s">
        <v>428</v>
      </c>
      <c r="T510" s="81">
        <v>2</v>
      </c>
      <c r="U510" s="278">
        <f>IF(D509=0,D510,D509)</f>
        <v>26</v>
      </c>
      <c r="V510" s="57">
        <f>IF(I509=0,I510,I509)</f>
        <v>12.33</v>
      </c>
      <c r="W510" s="279">
        <f>IF(S509="取りやめ",0,V510)</f>
        <v>12.33</v>
      </c>
      <c r="X510" s="282">
        <v>4</v>
      </c>
      <c r="Y510" s="279" t="str">
        <f t="shared" si="16"/>
        <v>44914</v>
      </c>
      <c r="Z510" s="282">
        <v>1479.6</v>
      </c>
      <c r="AA510" s="282"/>
      <c r="AB510" s="56"/>
      <c r="AC510" s="56"/>
      <c r="AD510" s="56"/>
      <c r="AE510" s="56"/>
      <c r="AF510" s="56"/>
      <c r="AG510" s="56"/>
      <c r="AH510" s="57">
        <v>26</v>
      </c>
      <c r="AI510" s="57">
        <v>12.33</v>
      </c>
      <c r="AJ510" s="57">
        <v>12.33</v>
      </c>
    </row>
    <row r="511" spans="1:36" s="268" customFormat="1" ht="13.5" customHeight="1">
      <c r="A511" s="317">
        <f>IF(G511=G512,G511,G512)</f>
        <v>51</v>
      </c>
      <c r="B511" s="199">
        <f t="shared" si="15"/>
        <v>26</v>
      </c>
      <c r="C511" s="259" t="s">
        <v>217</v>
      </c>
      <c r="D511" s="219">
        <v>26</v>
      </c>
      <c r="E511" s="211" t="s">
        <v>24</v>
      </c>
      <c r="F511" s="211" t="s">
        <v>91</v>
      </c>
      <c r="G511" s="212">
        <v>51</v>
      </c>
      <c r="H511" s="212">
        <v>19</v>
      </c>
      <c r="I511" s="213">
        <v>1.4</v>
      </c>
      <c r="J511" s="214" t="s">
        <v>406</v>
      </c>
      <c r="K511" s="215">
        <v>35</v>
      </c>
      <c r="L511" s="290">
        <f>(O511/P511)*100</f>
        <v>44.8</v>
      </c>
      <c r="M511" s="216">
        <v>1</v>
      </c>
      <c r="N511" s="214" t="s">
        <v>127</v>
      </c>
      <c r="O511" s="307">
        <f>8*I511</f>
        <v>11.2</v>
      </c>
      <c r="P511" s="217">
        <v>25</v>
      </c>
      <c r="Q511" s="218">
        <v>1</v>
      </c>
      <c r="R511" s="219"/>
      <c r="S511" s="238" t="s">
        <v>134</v>
      </c>
      <c r="T511" s="81">
        <v>1</v>
      </c>
      <c r="U511" s="278">
        <f>IF(D511=0,D512,D511)</f>
        <v>26</v>
      </c>
      <c r="V511" s="57">
        <v>0</v>
      </c>
      <c r="W511" s="279">
        <v>0</v>
      </c>
      <c r="X511" s="282">
        <v>4</v>
      </c>
      <c r="Y511" s="279" t="str">
        <f t="shared" si="16"/>
        <v>45119</v>
      </c>
      <c r="Z511" s="282">
        <v>355.59999999999997</v>
      </c>
      <c r="AA511" s="282"/>
      <c r="AH511" s="268">
        <v>26</v>
      </c>
      <c r="AI511" s="268">
        <v>0</v>
      </c>
      <c r="AJ511" s="268">
        <v>0</v>
      </c>
    </row>
    <row r="512" spans="1:36" s="57" customFormat="1" ht="13.5" customHeight="1">
      <c r="A512" s="317">
        <f>G512</f>
        <v>51</v>
      </c>
      <c r="B512" s="199">
        <f t="shared" si="15"/>
        <v>26</v>
      </c>
      <c r="C512" s="194" t="s">
        <v>217</v>
      </c>
      <c r="D512" s="176">
        <v>26</v>
      </c>
      <c r="E512" s="195" t="s">
        <v>24</v>
      </c>
      <c r="F512" s="195" t="s">
        <v>91</v>
      </c>
      <c r="G512" s="156">
        <v>51</v>
      </c>
      <c r="H512" s="156">
        <v>19</v>
      </c>
      <c r="I512" s="137">
        <v>1.4</v>
      </c>
      <c r="J512" s="138" t="s">
        <v>225</v>
      </c>
      <c r="K512" s="139">
        <v>35</v>
      </c>
      <c r="L512" s="292">
        <v>356</v>
      </c>
      <c r="M512" s="196">
        <v>1</v>
      </c>
      <c r="N512" s="138" t="s">
        <v>37</v>
      </c>
      <c r="O512" s="303">
        <f>(L512*P512)/100</f>
        <v>89</v>
      </c>
      <c r="P512" s="140">
        <v>25</v>
      </c>
      <c r="Q512" s="197">
        <v>1</v>
      </c>
      <c r="R512" s="176"/>
      <c r="S512" s="243" t="s">
        <v>134</v>
      </c>
      <c r="T512" s="81">
        <v>2</v>
      </c>
      <c r="U512" s="278">
        <f>IF(D511=0,D512,D511)</f>
        <v>26</v>
      </c>
      <c r="V512" s="57">
        <f>IF(I511=0,I512,I511)</f>
        <v>1.4</v>
      </c>
      <c r="W512" s="279">
        <f>IF(S511="取りやめ",0,V512)</f>
        <v>1.4</v>
      </c>
      <c r="X512" s="282">
        <v>4</v>
      </c>
      <c r="Y512" s="279" t="str">
        <f t="shared" si="16"/>
        <v>45119</v>
      </c>
      <c r="Z512" s="282">
        <v>355.59999999999997</v>
      </c>
      <c r="AA512" s="282"/>
      <c r="AB512" s="56"/>
      <c r="AC512" s="56"/>
      <c r="AD512" s="56"/>
      <c r="AE512" s="56"/>
      <c r="AF512" s="56"/>
      <c r="AG512" s="56"/>
      <c r="AH512" s="57">
        <v>26</v>
      </c>
      <c r="AI512" s="57">
        <v>1.4</v>
      </c>
      <c r="AJ512" s="57">
        <v>1.4</v>
      </c>
    </row>
    <row r="513" spans="1:36" s="268" customFormat="1" ht="13.5" customHeight="1">
      <c r="A513" s="317">
        <f>IF(G513=G514,G513,G514)</f>
        <v>51</v>
      </c>
      <c r="B513" s="199">
        <f t="shared" si="15"/>
        <v>26</v>
      </c>
      <c r="C513" s="259" t="s">
        <v>217</v>
      </c>
      <c r="D513" s="219">
        <v>26</v>
      </c>
      <c r="E513" s="211" t="s">
        <v>24</v>
      </c>
      <c r="F513" s="211" t="s">
        <v>91</v>
      </c>
      <c r="G513" s="212">
        <v>51</v>
      </c>
      <c r="H513" s="212">
        <v>101</v>
      </c>
      <c r="I513" s="213">
        <v>2.04</v>
      </c>
      <c r="J513" s="214" t="s">
        <v>406</v>
      </c>
      <c r="K513" s="215">
        <v>35</v>
      </c>
      <c r="L513" s="290">
        <f>(O513/P513)*100</f>
        <v>65.28</v>
      </c>
      <c r="M513" s="216">
        <v>1</v>
      </c>
      <c r="N513" s="214" t="s">
        <v>127</v>
      </c>
      <c r="O513" s="307">
        <f>8*I513</f>
        <v>16.32</v>
      </c>
      <c r="P513" s="217">
        <v>25</v>
      </c>
      <c r="Q513" s="218">
        <v>1</v>
      </c>
      <c r="R513" s="219"/>
      <c r="S513" s="238" t="s">
        <v>134</v>
      </c>
      <c r="T513" s="81">
        <v>1</v>
      </c>
      <c r="U513" s="278">
        <f>IF(D513=0,D514,D513)</f>
        <v>26</v>
      </c>
      <c r="V513" s="57">
        <v>0</v>
      </c>
      <c r="W513" s="279">
        <v>0</v>
      </c>
      <c r="X513" s="282">
        <v>4</v>
      </c>
      <c r="Y513" s="279" t="str">
        <f t="shared" si="16"/>
        <v>451101</v>
      </c>
      <c r="Z513" s="282">
        <v>518.16</v>
      </c>
      <c r="AA513" s="282"/>
      <c r="AH513" s="268">
        <v>26</v>
      </c>
      <c r="AI513" s="268">
        <v>0</v>
      </c>
      <c r="AJ513" s="268">
        <v>0</v>
      </c>
    </row>
    <row r="514" spans="1:36" s="56" customFormat="1" ht="13.5" customHeight="1">
      <c r="A514" s="317">
        <f>G514</f>
        <v>51</v>
      </c>
      <c r="B514" s="199">
        <f t="shared" si="15"/>
        <v>26</v>
      </c>
      <c r="C514" s="194" t="s">
        <v>217</v>
      </c>
      <c r="D514" s="176">
        <v>26</v>
      </c>
      <c r="E514" s="195" t="s">
        <v>24</v>
      </c>
      <c r="F514" s="195" t="s">
        <v>91</v>
      </c>
      <c r="G514" s="156">
        <v>51</v>
      </c>
      <c r="H514" s="156">
        <v>101</v>
      </c>
      <c r="I514" s="137">
        <v>2.04</v>
      </c>
      <c r="J514" s="138" t="s">
        <v>225</v>
      </c>
      <c r="K514" s="139">
        <v>35</v>
      </c>
      <c r="L514" s="292">
        <v>518</v>
      </c>
      <c r="M514" s="196">
        <v>1</v>
      </c>
      <c r="N514" s="138" t="s">
        <v>37</v>
      </c>
      <c r="O514" s="303">
        <f>(L514*P514)/100</f>
        <v>129.5</v>
      </c>
      <c r="P514" s="140">
        <v>25</v>
      </c>
      <c r="Q514" s="197">
        <v>1</v>
      </c>
      <c r="R514" s="176"/>
      <c r="S514" s="243" t="s">
        <v>134</v>
      </c>
      <c r="T514" s="81">
        <v>2</v>
      </c>
      <c r="U514" s="278">
        <f>IF(D513=0,D514,D513)</f>
        <v>26</v>
      </c>
      <c r="V514" s="57">
        <f>IF(I513=0,I514,I513)</f>
        <v>2.04</v>
      </c>
      <c r="W514" s="279">
        <f>IF(S513="取りやめ",0,V514)</f>
        <v>2.04</v>
      </c>
      <c r="X514" s="282">
        <v>4</v>
      </c>
      <c r="Y514" s="279" t="str">
        <f t="shared" si="16"/>
        <v>451101</v>
      </c>
      <c r="Z514" s="282">
        <v>518.16</v>
      </c>
      <c r="AA514" s="282"/>
      <c r="AH514" s="56">
        <v>26</v>
      </c>
      <c r="AI514" s="56">
        <v>2.04</v>
      </c>
      <c r="AJ514" s="56">
        <v>2.04</v>
      </c>
    </row>
    <row r="515" spans="1:36" s="268" customFormat="1" ht="13.5" customHeight="1">
      <c r="A515" s="317">
        <f>IF(G515=G516,G515,G516)</f>
        <v>51</v>
      </c>
      <c r="B515" s="199">
        <f t="shared" si="15"/>
        <v>26</v>
      </c>
      <c r="C515" s="259" t="s">
        <v>217</v>
      </c>
      <c r="D515" s="219">
        <v>26</v>
      </c>
      <c r="E515" s="211" t="s">
        <v>24</v>
      </c>
      <c r="F515" s="211" t="s">
        <v>91</v>
      </c>
      <c r="G515" s="212">
        <v>51</v>
      </c>
      <c r="H515" s="212">
        <v>102</v>
      </c>
      <c r="I515" s="213">
        <v>0.84</v>
      </c>
      <c r="J515" s="214" t="s">
        <v>406</v>
      </c>
      <c r="K515" s="215">
        <v>35</v>
      </c>
      <c r="L515" s="290">
        <f>(O515/P515)*100</f>
        <v>26.88</v>
      </c>
      <c r="M515" s="216">
        <v>1</v>
      </c>
      <c r="N515" s="214" t="s">
        <v>127</v>
      </c>
      <c r="O515" s="307">
        <f>8*I515</f>
        <v>6.72</v>
      </c>
      <c r="P515" s="217">
        <v>25</v>
      </c>
      <c r="Q515" s="218">
        <v>1</v>
      </c>
      <c r="R515" s="219"/>
      <c r="S515" s="238" t="s">
        <v>134</v>
      </c>
      <c r="T515" s="81">
        <v>1</v>
      </c>
      <c r="U515" s="278">
        <f>IF(D515=0,D516,D515)</f>
        <v>26</v>
      </c>
      <c r="V515" s="57">
        <v>0</v>
      </c>
      <c r="W515" s="279">
        <v>0</v>
      </c>
      <c r="X515" s="282">
        <v>4</v>
      </c>
      <c r="Y515" s="279" t="str">
        <f t="shared" si="16"/>
        <v>451102</v>
      </c>
      <c r="Z515" s="282">
        <v>213.35999999999999</v>
      </c>
      <c r="AA515" s="282"/>
      <c r="AH515" s="268">
        <v>26</v>
      </c>
      <c r="AI515" s="268">
        <v>0</v>
      </c>
      <c r="AJ515" s="268">
        <v>0</v>
      </c>
    </row>
    <row r="516" spans="1:36" s="57" customFormat="1" ht="13.5" customHeight="1">
      <c r="A516" s="317">
        <f>G516</f>
        <v>51</v>
      </c>
      <c r="B516" s="199">
        <f t="shared" si="15"/>
        <v>26</v>
      </c>
      <c r="C516" s="194" t="s">
        <v>217</v>
      </c>
      <c r="D516" s="176">
        <v>26</v>
      </c>
      <c r="E516" s="195" t="s">
        <v>24</v>
      </c>
      <c r="F516" s="195" t="s">
        <v>91</v>
      </c>
      <c r="G516" s="156">
        <v>51</v>
      </c>
      <c r="H516" s="156">
        <v>102</v>
      </c>
      <c r="I516" s="137">
        <v>0.84</v>
      </c>
      <c r="J516" s="138" t="s">
        <v>225</v>
      </c>
      <c r="K516" s="139">
        <v>35</v>
      </c>
      <c r="L516" s="292">
        <v>213</v>
      </c>
      <c r="M516" s="196">
        <v>1</v>
      </c>
      <c r="N516" s="138" t="s">
        <v>37</v>
      </c>
      <c r="O516" s="303">
        <f>(L516*P516)/100</f>
        <v>53.25</v>
      </c>
      <c r="P516" s="140">
        <v>25</v>
      </c>
      <c r="Q516" s="197">
        <v>1</v>
      </c>
      <c r="R516" s="176"/>
      <c r="S516" s="243" t="s">
        <v>134</v>
      </c>
      <c r="T516" s="81">
        <v>2</v>
      </c>
      <c r="U516" s="278">
        <f>IF(D515=0,D516,D515)</f>
        <v>26</v>
      </c>
      <c r="V516" s="57">
        <f>IF(I515=0,I516,I515)</f>
        <v>0.84</v>
      </c>
      <c r="W516" s="279">
        <f>IF(S515="取りやめ",0,V516)</f>
        <v>0.84</v>
      </c>
      <c r="X516" s="282">
        <v>4</v>
      </c>
      <c r="Y516" s="279" t="str">
        <f t="shared" si="16"/>
        <v>451102</v>
      </c>
      <c r="Z516" s="282">
        <v>213.35999999999999</v>
      </c>
      <c r="AA516" s="282"/>
      <c r="AB516" s="56"/>
      <c r="AC516" s="56"/>
      <c r="AD516" s="56"/>
      <c r="AE516" s="56"/>
      <c r="AF516" s="56"/>
      <c r="AG516" s="56"/>
      <c r="AH516" s="57">
        <v>26</v>
      </c>
      <c r="AI516" s="57">
        <v>0.84</v>
      </c>
      <c r="AJ516" s="57">
        <v>0.84</v>
      </c>
    </row>
    <row r="517" spans="1:36" s="268" customFormat="1" ht="13.5" customHeight="1">
      <c r="A517" s="317">
        <f>IF(G517=G518,G517,G518)</f>
        <v>60</v>
      </c>
      <c r="B517" s="199">
        <f t="shared" ref="B517:B580" si="17">U517</f>
        <v>26</v>
      </c>
      <c r="C517" s="260" t="s">
        <v>217</v>
      </c>
      <c r="D517" s="230">
        <v>26</v>
      </c>
      <c r="E517" s="222" t="s">
        <v>24</v>
      </c>
      <c r="F517" s="222" t="s">
        <v>91</v>
      </c>
      <c r="G517" s="223">
        <v>60</v>
      </c>
      <c r="H517" s="223">
        <v>39</v>
      </c>
      <c r="I517" s="224">
        <v>2.84</v>
      </c>
      <c r="J517" s="225" t="s">
        <v>419</v>
      </c>
      <c r="K517" s="226">
        <v>33</v>
      </c>
      <c r="L517" s="293">
        <f>(O517/P517)*100</f>
        <v>90.88</v>
      </c>
      <c r="M517" s="227">
        <v>1</v>
      </c>
      <c r="N517" s="225" t="s">
        <v>127</v>
      </c>
      <c r="O517" s="309">
        <f>8*I517</f>
        <v>22.72</v>
      </c>
      <c r="P517" s="228">
        <v>25</v>
      </c>
      <c r="Q517" s="229">
        <v>1</v>
      </c>
      <c r="R517" s="230"/>
      <c r="S517" s="244" t="s">
        <v>134</v>
      </c>
      <c r="T517" s="81">
        <v>1</v>
      </c>
      <c r="U517" s="278">
        <f>IF(D517=0,D518,D517)</f>
        <v>26</v>
      </c>
      <c r="V517" s="57">
        <v>0</v>
      </c>
      <c r="W517" s="279">
        <v>0</v>
      </c>
      <c r="X517" s="282">
        <v>4</v>
      </c>
      <c r="Y517" s="279" t="str">
        <f t="shared" ref="Y517:Y580" si="18">X517&amp;G517&amp;H517</f>
        <v>46039</v>
      </c>
      <c r="Z517" s="282">
        <v>272.64</v>
      </c>
      <c r="AA517" s="282"/>
      <c r="AH517" s="268">
        <v>26</v>
      </c>
      <c r="AI517" s="268">
        <v>0</v>
      </c>
      <c r="AJ517" s="268">
        <v>0</v>
      </c>
    </row>
    <row r="518" spans="1:36" s="56" customFormat="1" ht="13.5" customHeight="1">
      <c r="A518" s="317">
        <f>G518</f>
        <v>60</v>
      </c>
      <c r="B518" s="199">
        <f t="shared" si="17"/>
        <v>26</v>
      </c>
      <c r="C518" s="183" t="s">
        <v>217</v>
      </c>
      <c r="D518" s="175">
        <v>26</v>
      </c>
      <c r="E518" s="184" t="s">
        <v>24</v>
      </c>
      <c r="F518" s="184" t="s">
        <v>91</v>
      </c>
      <c r="G518" s="185">
        <v>60</v>
      </c>
      <c r="H518" s="185">
        <v>39</v>
      </c>
      <c r="I518" s="186">
        <v>2.84</v>
      </c>
      <c r="J518" s="187" t="s">
        <v>237</v>
      </c>
      <c r="K518" s="188">
        <v>33</v>
      </c>
      <c r="L518" s="296">
        <v>273</v>
      </c>
      <c r="M518" s="189">
        <v>1</v>
      </c>
      <c r="N518" s="187" t="s">
        <v>37</v>
      </c>
      <c r="O518" s="302">
        <f>(L518*P518)/100</f>
        <v>68.25</v>
      </c>
      <c r="P518" s="190">
        <v>25</v>
      </c>
      <c r="Q518" s="191">
        <v>1</v>
      </c>
      <c r="R518" s="175"/>
      <c r="S518" s="239" t="s">
        <v>134</v>
      </c>
      <c r="T518" s="81">
        <v>2</v>
      </c>
      <c r="U518" s="278">
        <f>IF(D517=0,D518,D517)</f>
        <v>26</v>
      </c>
      <c r="V518" s="57">
        <f>IF(I517=0,I518,I517)</f>
        <v>2.84</v>
      </c>
      <c r="W518" s="279">
        <f>IF(S517="取りやめ",0,V518)</f>
        <v>2.84</v>
      </c>
      <c r="X518" s="282">
        <v>4</v>
      </c>
      <c r="Y518" s="279" t="str">
        <f t="shared" si="18"/>
        <v>46039</v>
      </c>
      <c r="Z518" s="282">
        <v>272.64</v>
      </c>
      <c r="AA518" s="282"/>
      <c r="AH518" s="56">
        <v>26</v>
      </c>
      <c r="AI518" s="56">
        <v>2.84</v>
      </c>
      <c r="AJ518" s="56">
        <v>2.84</v>
      </c>
    </row>
    <row r="519" spans="1:36" s="269" customFormat="1" ht="13.5" customHeight="1">
      <c r="A519" s="317">
        <f>IF(G519=G520,G519,G520)</f>
        <v>60</v>
      </c>
      <c r="B519" s="199">
        <f t="shared" si="17"/>
        <v>26</v>
      </c>
      <c r="C519" s="259" t="s">
        <v>217</v>
      </c>
      <c r="D519" s="219">
        <v>26</v>
      </c>
      <c r="E519" s="211" t="s">
        <v>24</v>
      </c>
      <c r="F519" s="211" t="s">
        <v>91</v>
      </c>
      <c r="G519" s="212">
        <v>60</v>
      </c>
      <c r="H519" s="212">
        <v>67</v>
      </c>
      <c r="I519" s="213">
        <v>21.67</v>
      </c>
      <c r="J519" s="214" t="s">
        <v>258</v>
      </c>
      <c r="K519" s="215">
        <v>67</v>
      </c>
      <c r="L519" s="290">
        <f>(O519/P519)*100</f>
        <v>693.44</v>
      </c>
      <c r="M519" s="216">
        <v>1</v>
      </c>
      <c r="N519" s="214" t="s">
        <v>127</v>
      </c>
      <c r="O519" s="307">
        <f>8*I519</f>
        <v>173.36</v>
      </c>
      <c r="P519" s="217">
        <v>25</v>
      </c>
      <c r="Q519" s="218">
        <v>1</v>
      </c>
      <c r="R519" s="219"/>
      <c r="S519" s="238" t="s">
        <v>134</v>
      </c>
      <c r="T519" s="81">
        <v>1</v>
      </c>
      <c r="U519" s="278">
        <f>IF(D519=0,D520,D519)</f>
        <v>26</v>
      </c>
      <c r="V519" s="57">
        <v>0</v>
      </c>
      <c r="W519" s="279">
        <v>0</v>
      </c>
      <c r="X519" s="282">
        <v>4</v>
      </c>
      <c r="Y519" s="279" t="str">
        <f t="shared" si="18"/>
        <v>46067</v>
      </c>
      <c r="Z519" s="282">
        <v>2058.65</v>
      </c>
      <c r="AA519" s="282"/>
      <c r="AB519" s="268"/>
      <c r="AC519" s="268"/>
      <c r="AD519" s="268"/>
      <c r="AE519" s="268"/>
      <c r="AF519" s="268"/>
      <c r="AG519" s="268"/>
      <c r="AH519" s="269">
        <v>26</v>
      </c>
      <c r="AI519" s="269">
        <v>0</v>
      </c>
      <c r="AJ519" s="269">
        <v>0</v>
      </c>
    </row>
    <row r="520" spans="1:36" s="56" customFormat="1" ht="13.5" customHeight="1">
      <c r="A520" s="317">
        <f>G520</f>
        <v>60</v>
      </c>
      <c r="B520" s="199">
        <f t="shared" si="17"/>
        <v>26</v>
      </c>
      <c r="C520" s="194" t="s">
        <v>217</v>
      </c>
      <c r="D520" s="176">
        <v>26</v>
      </c>
      <c r="E520" s="195" t="s">
        <v>24</v>
      </c>
      <c r="F520" s="195" t="s">
        <v>91</v>
      </c>
      <c r="G520" s="156">
        <v>60</v>
      </c>
      <c r="H520" s="156">
        <v>67</v>
      </c>
      <c r="I520" s="137">
        <v>21.67</v>
      </c>
      <c r="J520" s="138" t="s">
        <v>258</v>
      </c>
      <c r="K520" s="139">
        <v>67</v>
      </c>
      <c r="L520" s="292">
        <v>2059</v>
      </c>
      <c r="M520" s="196">
        <v>1</v>
      </c>
      <c r="N520" s="138" t="s">
        <v>37</v>
      </c>
      <c r="O520" s="303">
        <f>(L520*P520)/100</f>
        <v>514.75</v>
      </c>
      <c r="P520" s="140">
        <v>25</v>
      </c>
      <c r="Q520" s="197">
        <v>1</v>
      </c>
      <c r="R520" s="176"/>
      <c r="S520" s="243" t="s">
        <v>134</v>
      </c>
      <c r="T520" s="81">
        <v>2</v>
      </c>
      <c r="U520" s="278">
        <f>IF(D519=0,D520,D519)</f>
        <v>26</v>
      </c>
      <c r="V520" s="57">
        <f>IF(I519=0,I520,I519)</f>
        <v>21.67</v>
      </c>
      <c r="W520" s="279">
        <f>IF(S519="取りやめ",0,V520)</f>
        <v>21.67</v>
      </c>
      <c r="X520" s="282">
        <v>4</v>
      </c>
      <c r="Y520" s="279" t="str">
        <f t="shared" si="18"/>
        <v>46067</v>
      </c>
      <c r="Z520" s="282">
        <v>2058.65</v>
      </c>
      <c r="AA520" s="282"/>
      <c r="AH520" s="56">
        <v>26</v>
      </c>
      <c r="AI520" s="56">
        <v>21.67</v>
      </c>
      <c r="AJ520" s="56">
        <v>21.67</v>
      </c>
    </row>
    <row r="521" spans="1:36" s="268" customFormat="1" ht="13.5" customHeight="1">
      <c r="A521" s="317">
        <f>IF(G521=G522,G521,G522)</f>
        <v>60</v>
      </c>
      <c r="B521" s="199">
        <f t="shared" si="17"/>
        <v>26</v>
      </c>
      <c r="C521" s="259" t="s">
        <v>217</v>
      </c>
      <c r="D521" s="219">
        <v>26</v>
      </c>
      <c r="E521" s="211" t="s">
        <v>24</v>
      </c>
      <c r="F521" s="211" t="s">
        <v>91</v>
      </c>
      <c r="G521" s="212">
        <v>60</v>
      </c>
      <c r="H521" s="212">
        <v>87</v>
      </c>
      <c r="I521" s="213">
        <v>5.28</v>
      </c>
      <c r="J521" s="214" t="s">
        <v>258</v>
      </c>
      <c r="K521" s="215">
        <v>72</v>
      </c>
      <c r="L521" s="290">
        <f>(O521/P521)*100</f>
        <v>168.96</v>
      </c>
      <c r="M521" s="216">
        <v>1</v>
      </c>
      <c r="N521" s="214" t="s">
        <v>127</v>
      </c>
      <c r="O521" s="307">
        <f>8*I521</f>
        <v>42.24</v>
      </c>
      <c r="P521" s="217">
        <v>25</v>
      </c>
      <c r="Q521" s="218">
        <v>1</v>
      </c>
      <c r="R521" s="219"/>
      <c r="S521" s="238" t="s">
        <v>134</v>
      </c>
      <c r="T521" s="81">
        <v>1</v>
      </c>
      <c r="U521" s="278">
        <f>IF(D521=0,D522,D521)</f>
        <v>26</v>
      </c>
      <c r="V521" s="57">
        <v>0</v>
      </c>
      <c r="W521" s="279">
        <v>0</v>
      </c>
      <c r="X521" s="282">
        <v>4</v>
      </c>
      <c r="Y521" s="279" t="str">
        <f t="shared" si="18"/>
        <v>46087</v>
      </c>
      <c r="Z521" s="282">
        <v>443.52000000000004</v>
      </c>
      <c r="AA521" s="282"/>
      <c r="AH521" s="268">
        <v>26</v>
      </c>
      <c r="AI521" s="268">
        <v>0</v>
      </c>
      <c r="AJ521" s="268">
        <v>0</v>
      </c>
    </row>
    <row r="522" spans="1:36" s="57" customFormat="1" ht="13.5" customHeight="1">
      <c r="A522" s="317">
        <f>G522</f>
        <v>60</v>
      </c>
      <c r="B522" s="199">
        <f t="shared" si="17"/>
        <v>26</v>
      </c>
      <c r="C522" s="194" t="s">
        <v>217</v>
      </c>
      <c r="D522" s="176">
        <v>26</v>
      </c>
      <c r="E522" s="195" t="s">
        <v>24</v>
      </c>
      <c r="F522" s="195" t="s">
        <v>91</v>
      </c>
      <c r="G522" s="156">
        <v>60</v>
      </c>
      <c r="H522" s="156">
        <v>87</v>
      </c>
      <c r="I522" s="137">
        <v>5.28</v>
      </c>
      <c r="J522" s="138" t="s">
        <v>258</v>
      </c>
      <c r="K522" s="139">
        <v>72</v>
      </c>
      <c r="L522" s="292">
        <v>444</v>
      </c>
      <c r="M522" s="196">
        <v>1</v>
      </c>
      <c r="N522" s="138" t="s">
        <v>37</v>
      </c>
      <c r="O522" s="303">
        <f>(L522*P522)/100</f>
        <v>111</v>
      </c>
      <c r="P522" s="140">
        <v>25</v>
      </c>
      <c r="Q522" s="197">
        <v>1</v>
      </c>
      <c r="R522" s="176"/>
      <c r="S522" s="243" t="s">
        <v>134</v>
      </c>
      <c r="T522" s="81">
        <v>2</v>
      </c>
      <c r="U522" s="278">
        <f>IF(D521=0,D522,D521)</f>
        <v>26</v>
      </c>
      <c r="V522" s="57">
        <f>IF(I521=0,I522,I521)</f>
        <v>5.28</v>
      </c>
      <c r="W522" s="279">
        <f>IF(S521="取りやめ",0,V522)</f>
        <v>5.28</v>
      </c>
      <c r="X522" s="282">
        <v>4</v>
      </c>
      <c r="Y522" s="279" t="str">
        <f t="shared" si="18"/>
        <v>46087</v>
      </c>
      <c r="Z522" s="282">
        <v>443.52000000000004</v>
      </c>
      <c r="AA522" s="282"/>
      <c r="AB522" s="56"/>
      <c r="AC522" s="56"/>
      <c r="AD522" s="56"/>
      <c r="AE522" s="56"/>
      <c r="AF522" s="56"/>
      <c r="AG522" s="56"/>
      <c r="AH522" s="57">
        <v>26</v>
      </c>
      <c r="AI522" s="57">
        <v>5.28</v>
      </c>
      <c r="AJ522" s="57">
        <v>5.28</v>
      </c>
    </row>
    <row r="523" spans="1:36" s="270" customFormat="1" ht="13.5" customHeight="1">
      <c r="A523" s="317">
        <f>IF(G523=G524,G523,G524)</f>
        <v>67</v>
      </c>
      <c r="B523" s="199">
        <f t="shared" si="17"/>
        <v>26</v>
      </c>
      <c r="C523" s="259" t="s">
        <v>90</v>
      </c>
      <c r="D523" s="219">
        <v>26</v>
      </c>
      <c r="E523" s="211" t="s">
        <v>24</v>
      </c>
      <c r="F523" s="211" t="s">
        <v>91</v>
      </c>
      <c r="G523" s="212">
        <v>67</v>
      </c>
      <c r="H523" s="212">
        <v>5</v>
      </c>
      <c r="I523" s="213">
        <v>9.7799999999999994</v>
      </c>
      <c r="J523" s="214" t="s">
        <v>258</v>
      </c>
      <c r="K523" s="215">
        <v>82</v>
      </c>
      <c r="L523" s="290">
        <f>(O523/P523)*100</f>
        <v>1216</v>
      </c>
      <c r="M523" s="216">
        <v>11</v>
      </c>
      <c r="N523" s="214" t="s">
        <v>37</v>
      </c>
      <c r="O523" s="307">
        <v>304</v>
      </c>
      <c r="P523" s="217">
        <v>25</v>
      </c>
      <c r="Q523" s="218">
        <v>1</v>
      </c>
      <c r="R523" s="219"/>
      <c r="S523" s="238" t="s">
        <v>428</v>
      </c>
      <c r="T523" s="81">
        <v>1</v>
      </c>
      <c r="U523" s="278">
        <f>IF(D523=0,D524,D523)</f>
        <v>26</v>
      </c>
      <c r="V523" s="57">
        <v>0</v>
      </c>
      <c r="W523" s="279">
        <v>0</v>
      </c>
      <c r="X523" s="282">
        <v>4</v>
      </c>
      <c r="Y523" s="279" t="str">
        <f t="shared" si="18"/>
        <v>4675</v>
      </c>
      <c r="Z523" s="282">
        <v>201.6</v>
      </c>
      <c r="AA523" s="282"/>
      <c r="AB523" s="268"/>
      <c r="AC523" s="268"/>
      <c r="AD523" s="268"/>
      <c r="AE523" s="268"/>
      <c r="AF523" s="268"/>
      <c r="AG523" s="268"/>
      <c r="AH523" s="270">
        <v>26</v>
      </c>
      <c r="AI523" s="270">
        <v>0</v>
      </c>
      <c r="AJ523" s="270">
        <v>0</v>
      </c>
    </row>
    <row r="524" spans="1:36" s="57" customFormat="1" ht="13.5" customHeight="1">
      <c r="A524" s="317">
        <f>G524</f>
        <v>67</v>
      </c>
      <c r="B524" s="199">
        <f t="shared" si="17"/>
        <v>26</v>
      </c>
      <c r="C524" s="194" t="s">
        <v>90</v>
      </c>
      <c r="D524" s="176">
        <v>26</v>
      </c>
      <c r="E524" s="195" t="s">
        <v>24</v>
      </c>
      <c r="F524" s="195" t="s">
        <v>91</v>
      </c>
      <c r="G524" s="156">
        <v>67</v>
      </c>
      <c r="H524" s="156">
        <v>5</v>
      </c>
      <c r="I524" s="137">
        <v>9.7799999999999994</v>
      </c>
      <c r="J524" s="138" t="s">
        <v>258</v>
      </c>
      <c r="K524" s="139">
        <v>82</v>
      </c>
      <c r="L524" s="292">
        <v>202</v>
      </c>
      <c r="M524" s="196">
        <v>11</v>
      </c>
      <c r="N524" s="138" t="s">
        <v>37</v>
      </c>
      <c r="O524" s="303">
        <f>(L524*P524)/100</f>
        <v>50.5</v>
      </c>
      <c r="P524" s="140">
        <v>25</v>
      </c>
      <c r="Q524" s="197">
        <v>1</v>
      </c>
      <c r="R524" s="125"/>
      <c r="S524" s="243" t="s">
        <v>428</v>
      </c>
      <c r="T524" s="81">
        <v>2</v>
      </c>
      <c r="U524" s="278">
        <f>IF(D523=0,D524,D523)</f>
        <v>26</v>
      </c>
      <c r="V524" s="57">
        <f>IF(I523=0,I524,I523)</f>
        <v>9.7799999999999994</v>
      </c>
      <c r="W524" s="279">
        <f>IF(S523="取りやめ",0,V524)</f>
        <v>9.7799999999999994</v>
      </c>
      <c r="X524" s="282">
        <v>4</v>
      </c>
      <c r="Y524" s="279" t="str">
        <f t="shared" si="18"/>
        <v>4675</v>
      </c>
      <c r="Z524" s="282">
        <v>201.6</v>
      </c>
      <c r="AA524" s="282"/>
      <c r="AB524" s="56"/>
      <c r="AC524" s="56"/>
      <c r="AD524" s="56"/>
      <c r="AE524" s="56"/>
      <c r="AF524" s="56"/>
      <c r="AG524" s="56"/>
      <c r="AH524" s="57">
        <v>26</v>
      </c>
      <c r="AI524" s="57">
        <v>9.7799999999999994</v>
      </c>
      <c r="AJ524" s="57">
        <v>9.7799999999999994</v>
      </c>
    </row>
    <row r="525" spans="1:36" s="268" customFormat="1" ht="13.5" customHeight="1">
      <c r="A525" s="317">
        <f>IF(G525=G526,G525,G526)</f>
        <v>67</v>
      </c>
      <c r="B525" s="199">
        <f t="shared" si="17"/>
        <v>26</v>
      </c>
      <c r="C525" s="118"/>
      <c r="D525" s="48">
        <v>26</v>
      </c>
      <c r="E525" s="43"/>
      <c r="F525" s="43"/>
      <c r="G525" s="152"/>
      <c r="H525" s="152"/>
      <c r="I525" s="44"/>
      <c r="J525" s="47"/>
      <c r="K525" s="45"/>
      <c r="L525" s="291"/>
      <c r="M525" s="174"/>
      <c r="N525" s="47"/>
      <c r="O525" s="308"/>
      <c r="P525" s="46"/>
      <c r="Q525" s="218"/>
      <c r="R525" s="48"/>
      <c r="S525" s="240" t="s">
        <v>427</v>
      </c>
      <c r="T525" s="81">
        <v>1</v>
      </c>
      <c r="U525" s="278">
        <f>IF(D525=0,D526,D525)</f>
        <v>26</v>
      </c>
      <c r="V525" s="57">
        <v>0</v>
      </c>
      <c r="W525" s="279">
        <v>0</v>
      </c>
      <c r="X525" s="282">
        <v>4</v>
      </c>
      <c r="Y525" s="279" t="str">
        <f t="shared" si="18"/>
        <v>4</v>
      </c>
      <c r="Z525" s="282" t="e">
        <v>#N/A</v>
      </c>
      <c r="AA525" s="282"/>
      <c r="AB525" s="182"/>
      <c r="AC525" s="182"/>
      <c r="AD525" s="182"/>
      <c r="AE525" s="182"/>
      <c r="AF525" s="182"/>
      <c r="AG525" s="182"/>
      <c r="AH525" s="268">
        <v>26</v>
      </c>
      <c r="AI525" s="268">
        <v>0</v>
      </c>
      <c r="AJ525" s="268">
        <v>0</v>
      </c>
    </row>
    <row r="526" spans="1:36" s="57" customFormat="1" ht="13.5" customHeight="1">
      <c r="A526" s="317">
        <f>G526</f>
        <v>67</v>
      </c>
      <c r="B526" s="199">
        <f t="shared" si="17"/>
        <v>26</v>
      </c>
      <c r="C526" s="126" t="s">
        <v>90</v>
      </c>
      <c r="D526" s="125">
        <v>26</v>
      </c>
      <c r="E526" s="148" t="s">
        <v>24</v>
      </c>
      <c r="F526" s="148" t="s">
        <v>91</v>
      </c>
      <c r="G526" s="153">
        <v>67</v>
      </c>
      <c r="H526" s="153">
        <v>64</v>
      </c>
      <c r="I526" s="16">
        <v>1.05</v>
      </c>
      <c r="J526" s="122" t="s">
        <v>93</v>
      </c>
      <c r="K526" s="159">
        <v>50</v>
      </c>
      <c r="L526" s="289">
        <v>232</v>
      </c>
      <c r="M526" s="173">
        <v>11</v>
      </c>
      <c r="N526" s="122" t="s">
        <v>37</v>
      </c>
      <c r="O526" s="301">
        <f>(L526*P526)/100</f>
        <v>58</v>
      </c>
      <c r="P526" s="123">
        <v>25</v>
      </c>
      <c r="Q526" s="62">
        <v>1</v>
      </c>
      <c r="R526" s="125"/>
      <c r="S526" s="237"/>
      <c r="T526" s="81">
        <v>2</v>
      </c>
      <c r="U526" s="278">
        <f>IF(D525=0,D526,D525)</f>
        <v>26</v>
      </c>
      <c r="V526" s="57">
        <f>IF(I525=0,I526,I525)</f>
        <v>1.05</v>
      </c>
      <c r="W526" s="279">
        <f>IF(S525="取りやめ",0,V526)</f>
        <v>0</v>
      </c>
      <c r="X526" s="282">
        <v>4</v>
      </c>
      <c r="Y526" s="279" t="str">
        <f t="shared" si="18"/>
        <v>46764</v>
      </c>
      <c r="Z526" s="282">
        <v>232.05</v>
      </c>
      <c r="AA526" s="282"/>
      <c r="AB526" s="56"/>
      <c r="AC526" s="56"/>
      <c r="AD526" s="56"/>
      <c r="AE526" s="56"/>
      <c r="AF526" s="56"/>
      <c r="AG526" s="56"/>
      <c r="AH526" s="57">
        <v>26</v>
      </c>
      <c r="AI526" s="57">
        <v>1.05</v>
      </c>
      <c r="AJ526" s="57">
        <v>0</v>
      </c>
    </row>
    <row r="527" spans="1:36" s="268" customFormat="1" ht="13.5" customHeight="1">
      <c r="A527" s="317">
        <f>IF(G527=G528,G527,G528)</f>
        <v>67</v>
      </c>
      <c r="B527" s="199">
        <f t="shared" si="17"/>
        <v>26</v>
      </c>
      <c r="C527" s="118"/>
      <c r="D527" s="48">
        <v>26</v>
      </c>
      <c r="E527" s="43"/>
      <c r="F527" s="43"/>
      <c r="G527" s="152"/>
      <c r="H527" s="152"/>
      <c r="I527" s="44"/>
      <c r="J527" s="47"/>
      <c r="K527" s="45"/>
      <c r="L527" s="291"/>
      <c r="M527" s="174"/>
      <c r="N527" s="47"/>
      <c r="O527" s="308"/>
      <c r="P527" s="46"/>
      <c r="Q527" s="218"/>
      <c r="R527" s="48"/>
      <c r="S527" s="240" t="s">
        <v>427</v>
      </c>
      <c r="T527" s="81">
        <v>1</v>
      </c>
      <c r="U527" s="278">
        <f>IF(D527=0,D528,D527)</f>
        <v>26</v>
      </c>
      <c r="V527" s="57">
        <v>0</v>
      </c>
      <c r="W527" s="279">
        <v>0</v>
      </c>
      <c r="X527" s="282">
        <v>4</v>
      </c>
      <c r="Y527" s="279" t="str">
        <f t="shared" si="18"/>
        <v>4</v>
      </c>
      <c r="Z527" s="282" t="e">
        <v>#N/A</v>
      </c>
      <c r="AA527" s="282"/>
      <c r="AB527" s="270"/>
      <c r="AC527" s="270"/>
      <c r="AD527" s="270"/>
      <c r="AE527" s="270"/>
      <c r="AF527" s="270"/>
      <c r="AG527" s="270"/>
      <c r="AH527" s="268">
        <v>26</v>
      </c>
      <c r="AI527" s="268">
        <v>0</v>
      </c>
      <c r="AJ527" s="268">
        <v>0</v>
      </c>
    </row>
    <row r="528" spans="1:36" s="57" customFormat="1" ht="13.5" customHeight="1">
      <c r="A528" s="317">
        <f>G528</f>
        <v>67</v>
      </c>
      <c r="B528" s="199">
        <f t="shared" si="17"/>
        <v>26</v>
      </c>
      <c r="C528" s="126" t="s">
        <v>90</v>
      </c>
      <c r="D528" s="125">
        <v>26</v>
      </c>
      <c r="E528" s="148" t="s">
        <v>24</v>
      </c>
      <c r="F528" s="148" t="s">
        <v>91</v>
      </c>
      <c r="G528" s="153">
        <v>67</v>
      </c>
      <c r="H528" s="153">
        <v>67</v>
      </c>
      <c r="I528" s="16">
        <v>1.89</v>
      </c>
      <c r="J528" s="122" t="s">
        <v>93</v>
      </c>
      <c r="K528" s="159">
        <v>50</v>
      </c>
      <c r="L528" s="289">
        <v>418</v>
      </c>
      <c r="M528" s="173">
        <v>11</v>
      </c>
      <c r="N528" s="122" t="s">
        <v>37</v>
      </c>
      <c r="O528" s="301">
        <f>(L528*P528)/100</f>
        <v>104.5</v>
      </c>
      <c r="P528" s="123">
        <v>25</v>
      </c>
      <c r="Q528" s="62">
        <v>1</v>
      </c>
      <c r="R528" s="125"/>
      <c r="S528" s="237" t="s">
        <v>92</v>
      </c>
      <c r="T528" s="81">
        <v>2</v>
      </c>
      <c r="U528" s="278">
        <f>IF(D527=0,D528,D527)</f>
        <v>26</v>
      </c>
      <c r="V528" s="57">
        <f>IF(I527=0,I528,I527)</f>
        <v>1.89</v>
      </c>
      <c r="W528" s="279">
        <f>IF(S527="取りやめ",0,V528)</f>
        <v>0</v>
      </c>
      <c r="X528" s="282">
        <v>4</v>
      </c>
      <c r="Y528" s="279" t="str">
        <f t="shared" si="18"/>
        <v>46767</v>
      </c>
      <c r="Z528" s="282">
        <v>417.69</v>
      </c>
      <c r="AA528" s="282"/>
      <c r="AH528" s="57">
        <v>26</v>
      </c>
      <c r="AI528" s="57">
        <v>1.89</v>
      </c>
      <c r="AJ528" s="57">
        <v>0</v>
      </c>
    </row>
    <row r="529" spans="1:36" s="268" customFormat="1" ht="13.5" customHeight="1">
      <c r="A529" s="317">
        <f>IF(G529=G530,G529,G530)</f>
        <v>68</v>
      </c>
      <c r="B529" s="199">
        <f t="shared" si="17"/>
        <v>26</v>
      </c>
      <c r="C529" s="259" t="s">
        <v>217</v>
      </c>
      <c r="D529" s="219">
        <v>26</v>
      </c>
      <c r="E529" s="211" t="s">
        <v>24</v>
      </c>
      <c r="F529" s="211" t="s">
        <v>91</v>
      </c>
      <c r="G529" s="212">
        <v>68</v>
      </c>
      <c r="H529" s="212">
        <v>57</v>
      </c>
      <c r="I529" s="213">
        <v>4.12</v>
      </c>
      <c r="J529" s="214" t="s">
        <v>258</v>
      </c>
      <c r="K529" s="215">
        <v>47</v>
      </c>
      <c r="L529" s="290">
        <f>(O529/P529)*100</f>
        <v>131.84</v>
      </c>
      <c r="M529" s="216">
        <v>1</v>
      </c>
      <c r="N529" s="214" t="s">
        <v>127</v>
      </c>
      <c r="O529" s="307">
        <f>8*I529</f>
        <v>32.96</v>
      </c>
      <c r="P529" s="217">
        <v>25</v>
      </c>
      <c r="Q529" s="218">
        <v>1</v>
      </c>
      <c r="R529" s="219"/>
      <c r="S529" s="238" t="s">
        <v>92</v>
      </c>
      <c r="T529" s="81">
        <v>1</v>
      </c>
      <c r="U529" s="278">
        <f>IF(D529=0,D530,D529)</f>
        <v>26</v>
      </c>
      <c r="V529" s="57">
        <v>0</v>
      </c>
      <c r="W529" s="279">
        <v>0</v>
      </c>
      <c r="X529" s="282">
        <v>4</v>
      </c>
      <c r="Y529" s="279" t="str">
        <f t="shared" si="18"/>
        <v>46857</v>
      </c>
      <c r="Z529" s="282">
        <v>444.96000000000004</v>
      </c>
      <c r="AA529" s="282"/>
      <c r="AH529" s="268">
        <v>26</v>
      </c>
      <c r="AI529" s="268">
        <v>0</v>
      </c>
      <c r="AJ529" s="268">
        <v>0</v>
      </c>
    </row>
    <row r="530" spans="1:36" s="56" customFormat="1" ht="13.5" customHeight="1">
      <c r="A530" s="317">
        <f>G530</f>
        <v>68</v>
      </c>
      <c r="B530" s="199">
        <f t="shared" si="17"/>
        <v>26</v>
      </c>
      <c r="C530" s="194" t="s">
        <v>217</v>
      </c>
      <c r="D530" s="176">
        <v>26</v>
      </c>
      <c r="E530" s="195" t="s">
        <v>24</v>
      </c>
      <c r="F530" s="195" t="s">
        <v>91</v>
      </c>
      <c r="G530" s="156">
        <v>68</v>
      </c>
      <c r="H530" s="156">
        <v>57</v>
      </c>
      <c r="I530" s="137">
        <v>4.12</v>
      </c>
      <c r="J530" s="138" t="s">
        <v>258</v>
      </c>
      <c r="K530" s="139">
        <v>47</v>
      </c>
      <c r="L530" s="292">
        <v>445</v>
      </c>
      <c r="M530" s="196">
        <v>1</v>
      </c>
      <c r="N530" s="138" t="s">
        <v>37</v>
      </c>
      <c r="O530" s="303">
        <f>(L530*P530)/100</f>
        <v>111.25</v>
      </c>
      <c r="P530" s="140">
        <v>25</v>
      </c>
      <c r="Q530" s="197">
        <v>1</v>
      </c>
      <c r="R530" s="176"/>
      <c r="S530" s="243" t="s">
        <v>92</v>
      </c>
      <c r="T530" s="81">
        <v>2</v>
      </c>
      <c r="U530" s="278">
        <f>IF(D529=0,D530,D529)</f>
        <v>26</v>
      </c>
      <c r="V530" s="57">
        <f>IF(I529=0,I530,I529)</f>
        <v>4.12</v>
      </c>
      <c r="W530" s="279">
        <f>IF(S529="取りやめ",0,V530)</f>
        <v>4.12</v>
      </c>
      <c r="X530" s="282">
        <v>4</v>
      </c>
      <c r="Y530" s="279" t="str">
        <f t="shared" si="18"/>
        <v>46857</v>
      </c>
      <c r="Z530" s="282">
        <v>444.96000000000004</v>
      </c>
      <c r="AA530" s="282"/>
      <c r="AH530" s="56">
        <v>26</v>
      </c>
      <c r="AI530" s="56">
        <v>4.12</v>
      </c>
      <c r="AJ530" s="56">
        <v>4.12</v>
      </c>
    </row>
    <row r="531" spans="1:36" s="268" customFormat="1" ht="13.5" customHeight="1">
      <c r="A531" s="317">
        <f>IF(G531=G532,G531,G532)</f>
        <v>74</v>
      </c>
      <c r="B531" s="199">
        <f t="shared" si="17"/>
        <v>26</v>
      </c>
      <c r="C531" s="259" t="s">
        <v>217</v>
      </c>
      <c r="D531" s="219">
        <v>26</v>
      </c>
      <c r="E531" s="211" t="s">
        <v>24</v>
      </c>
      <c r="F531" s="211" t="s">
        <v>91</v>
      </c>
      <c r="G531" s="212">
        <v>74</v>
      </c>
      <c r="H531" s="212">
        <v>35</v>
      </c>
      <c r="I531" s="213">
        <v>2.16</v>
      </c>
      <c r="J531" s="214" t="s">
        <v>403</v>
      </c>
      <c r="K531" s="215">
        <v>43</v>
      </c>
      <c r="L531" s="290">
        <v>296</v>
      </c>
      <c r="M531" s="216">
        <v>1</v>
      </c>
      <c r="N531" s="214" t="s">
        <v>259</v>
      </c>
      <c r="O531" s="307">
        <v>74</v>
      </c>
      <c r="P531" s="217">
        <v>25</v>
      </c>
      <c r="Q531" s="218">
        <v>1</v>
      </c>
      <c r="R531" s="219"/>
      <c r="S531" s="238" t="s">
        <v>428</v>
      </c>
      <c r="T531" s="81">
        <v>1</v>
      </c>
      <c r="U531" s="278">
        <f>IF(D531=0,D532,D531)</f>
        <v>26</v>
      </c>
      <c r="V531" s="57">
        <v>0</v>
      </c>
      <c r="W531" s="279">
        <v>0</v>
      </c>
      <c r="X531" s="282">
        <v>4</v>
      </c>
      <c r="Y531" s="279" t="str">
        <f t="shared" si="18"/>
        <v>47435</v>
      </c>
      <c r="Z531" s="282">
        <v>412.56</v>
      </c>
      <c r="AA531" s="282"/>
      <c r="AH531" s="268">
        <v>26</v>
      </c>
      <c r="AI531" s="268">
        <v>0</v>
      </c>
      <c r="AJ531" s="268">
        <v>0</v>
      </c>
    </row>
    <row r="532" spans="1:36" s="57" customFormat="1" ht="13.5" customHeight="1">
      <c r="A532" s="317">
        <f>G532</f>
        <v>74</v>
      </c>
      <c r="B532" s="199">
        <f t="shared" si="17"/>
        <v>26</v>
      </c>
      <c r="C532" s="194" t="s">
        <v>217</v>
      </c>
      <c r="D532" s="176">
        <v>26</v>
      </c>
      <c r="E532" s="195" t="s">
        <v>24</v>
      </c>
      <c r="F532" s="195" t="s">
        <v>91</v>
      </c>
      <c r="G532" s="156">
        <v>74</v>
      </c>
      <c r="H532" s="156">
        <v>35</v>
      </c>
      <c r="I532" s="137">
        <v>2.16</v>
      </c>
      <c r="J532" s="138" t="s">
        <v>40</v>
      </c>
      <c r="K532" s="139">
        <v>43</v>
      </c>
      <c r="L532" s="292">
        <v>413</v>
      </c>
      <c r="M532" s="196">
        <v>1</v>
      </c>
      <c r="N532" s="138" t="s">
        <v>259</v>
      </c>
      <c r="O532" s="303">
        <f>(L532*P532)/100</f>
        <v>103.25</v>
      </c>
      <c r="P532" s="140">
        <v>25</v>
      </c>
      <c r="Q532" s="197">
        <v>1</v>
      </c>
      <c r="R532" s="176"/>
      <c r="S532" s="243" t="s">
        <v>428</v>
      </c>
      <c r="T532" s="81">
        <v>2</v>
      </c>
      <c r="U532" s="278">
        <f>IF(D531=0,D532,D531)</f>
        <v>26</v>
      </c>
      <c r="V532" s="57">
        <f>IF(I531=0,I532,I531)</f>
        <v>2.16</v>
      </c>
      <c r="W532" s="279">
        <f>IF(S531="取りやめ",0,V532)</f>
        <v>2.16</v>
      </c>
      <c r="X532" s="282">
        <v>4</v>
      </c>
      <c r="Y532" s="279" t="str">
        <f t="shared" si="18"/>
        <v>47435</v>
      </c>
      <c r="Z532" s="282">
        <v>412.56</v>
      </c>
      <c r="AA532" s="282"/>
      <c r="AB532" s="56"/>
      <c r="AC532" s="56"/>
      <c r="AD532" s="56"/>
      <c r="AE532" s="56"/>
      <c r="AF532" s="56"/>
      <c r="AG532" s="56"/>
      <c r="AH532" s="57">
        <v>26</v>
      </c>
      <c r="AI532" s="57">
        <v>2.16</v>
      </c>
      <c r="AJ532" s="57">
        <v>2.16</v>
      </c>
    </row>
    <row r="533" spans="1:36" s="268" customFormat="1" ht="13.5" customHeight="1">
      <c r="A533" s="317">
        <f>IF(G533=G534,G533,G534)</f>
        <v>74</v>
      </c>
      <c r="B533" s="199">
        <f t="shared" si="17"/>
        <v>26</v>
      </c>
      <c r="C533" s="259" t="s">
        <v>217</v>
      </c>
      <c r="D533" s="219">
        <v>26</v>
      </c>
      <c r="E533" s="211" t="s">
        <v>24</v>
      </c>
      <c r="F533" s="211" t="s">
        <v>91</v>
      </c>
      <c r="G533" s="212">
        <v>74</v>
      </c>
      <c r="H533" s="212">
        <v>95</v>
      </c>
      <c r="I533" s="213">
        <v>4.13</v>
      </c>
      <c r="J533" s="214" t="s">
        <v>406</v>
      </c>
      <c r="K533" s="215">
        <v>12</v>
      </c>
      <c r="L533" s="290">
        <f>(O533/P533)*100</f>
        <v>132.16</v>
      </c>
      <c r="M533" s="216">
        <v>1</v>
      </c>
      <c r="N533" s="214" t="s">
        <v>127</v>
      </c>
      <c r="O533" s="307">
        <f>8*I533</f>
        <v>33.04</v>
      </c>
      <c r="P533" s="217">
        <v>25</v>
      </c>
      <c r="Q533" s="218">
        <v>1</v>
      </c>
      <c r="R533" s="219"/>
      <c r="S533" s="238" t="s">
        <v>134</v>
      </c>
      <c r="T533" s="81">
        <v>1</v>
      </c>
      <c r="U533" s="278">
        <f>IF(D533=0,D534,D533)</f>
        <v>26</v>
      </c>
      <c r="V533" s="57">
        <v>0</v>
      </c>
      <c r="W533" s="279">
        <v>0</v>
      </c>
      <c r="X533" s="282">
        <v>4</v>
      </c>
      <c r="Y533" s="279" t="str">
        <f t="shared" si="18"/>
        <v>47495</v>
      </c>
      <c r="Z533" s="282">
        <v>388.21999999999997</v>
      </c>
      <c r="AA533" s="282"/>
      <c r="AH533" s="268">
        <v>26</v>
      </c>
      <c r="AI533" s="268">
        <v>0</v>
      </c>
      <c r="AJ533" s="268">
        <v>0</v>
      </c>
    </row>
    <row r="534" spans="1:36" s="57" customFormat="1" ht="13.5" customHeight="1">
      <c r="A534" s="317">
        <f>G534</f>
        <v>74</v>
      </c>
      <c r="B534" s="199">
        <f t="shared" si="17"/>
        <v>26</v>
      </c>
      <c r="C534" s="194" t="s">
        <v>217</v>
      </c>
      <c r="D534" s="176">
        <v>26</v>
      </c>
      <c r="E534" s="195" t="s">
        <v>24</v>
      </c>
      <c r="F534" s="195" t="s">
        <v>91</v>
      </c>
      <c r="G534" s="156">
        <v>74</v>
      </c>
      <c r="H534" s="156">
        <v>95</v>
      </c>
      <c r="I534" s="137">
        <v>4.13</v>
      </c>
      <c r="J534" s="138" t="s">
        <v>225</v>
      </c>
      <c r="K534" s="139">
        <v>12</v>
      </c>
      <c r="L534" s="292">
        <v>388</v>
      </c>
      <c r="M534" s="196">
        <v>1</v>
      </c>
      <c r="N534" s="138" t="s">
        <v>37</v>
      </c>
      <c r="O534" s="303">
        <f>(L534*P534)/100</f>
        <v>97</v>
      </c>
      <c r="P534" s="140">
        <v>25</v>
      </c>
      <c r="Q534" s="197">
        <v>1</v>
      </c>
      <c r="R534" s="176"/>
      <c r="S534" s="243" t="s">
        <v>134</v>
      </c>
      <c r="T534" s="81">
        <v>2</v>
      </c>
      <c r="U534" s="278">
        <f>IF(D533=0,D534,D533)</f>
        <v>26</v>
      </c>
      <c r="V534" s="57">
        <f>IF(I533=0,I534,I533)</f>
        <v>4.13</v>
      </c>
      <c r="W534" s="279">
        <f>IF(S533="取りやめ",0,V534)</f>
        <v>4.13</v>
      </c>
      <c r="X534" s="282">
        <v>4</v>
      </c>
      <c r="Y534" s="279" t="str">
        <f t="shared" si="18"/>
        <v>47495</v>
      </c>
      <c r="Z534" s="282">
        <v>388.21999999999997</v>
      </c>
      <c r="AA534" s="282"/>
      <c r="AB534" s="56"/>
      <c r="AC534" s="56"/>
      <c r="AD534" s="56"/>
      <c r="AE534" s="56"/>
      <c r="AF534" s="56"/>
      <c r="AG534" s="56"/>
      <c r="AH534" s="57">
        <v>26</v>
      </c>
      <c r="AI534" s="57">
        <v>4.13</v>
      </c>
      <c r="AJ534" s="57">
        <v>4.13</v>
      </c>
    </row>
    <row r="535" spans="1:36" s="268" customFormat="1" ht="13.5" customHeight="1">
      <c r="A535" s="317">
        <f>IF(G535=G536,G535,G536)</f>
        <v>74</v>
      </c>
      <c r="B535" s="199">
        <f t="shared" si="17"/>
        <v>26</v>
      </c>
      <c r="C535" s="259" t="s">
        <v>217</v>
      </c>
      <c r="D535" s="219">
        <v>26</v>
      </c>
      <c r="E535" s="211" t="s">
        <v>24</v>
      </c>
      <c r="F535" s="211" t="s">
        <v>91</v>
      </c>
      <c r="G535" s="212">
        <v>74</v>
      </c>
      <c r="H535" s="212">
        <v>96</v>
      </c>
      <c r="I535" s="213">
        <v>0.67</v>
      </c>
      <c r="J535" s="214" t="s">
        <v>406</v>
      </c>
      <c r="K535" s="215">
        <v>12</v>
      </c>
      <c r="L535" s="290">
        <f>(O535/P535)*100</f>
        <v>21.44</v>
      </c>
      <c r="M535" s="216">
        <v>1</v>
      </c>
      <c r="N535" s="214" t="s">
        <v>127</v>
      </c>
      <c r="O535" s="307">
        <f>8*I535</f>
        <v>5.36</v>
      </c>
      <c r="P535" s="217">
        <v>25</v>
      </c>
      <c r="Q535" s="218">
        <v>1</v>
      </c>
      <c r="R535" s="219"/>
      <c r="S535" s="238" t="s">
        <v>134</v>
      </c>
      <c r="T535" s="81">
        <v>1</v>
      </c>
      <c r="U535" s="278">
        <f>IF(D535=0,D536,D535)</f>
        <v>26</v>
      </c>
      <c r="V535" s="57">
        <v>0</v>
      </c>
      <c r="W535" s="279">
        <v>0</v>
      </c>
      <c r="X535" s="282">
        <v>4</v>
      </c>
      <c r="Y535" s="279" t="str">
        <f t="shared" si="18"/>
        <v>47496</v>
      </c>
      <c r="Z535" s="282">
        <v>62.980000000000004</v>
      </c>
      <c r="AA535" s="282"/>
      <c r="AH535" s="268">
        <v>26</v>
      </c>
      <c r="AI535" s="268">
        <v>0</v>
      </c>
      <c r="AJ535" s="268">
        <v>0</v>
      </c>
    </row>
    <row r="536" spans="1:36" s="57" customFormat="1" ht="13.5" customHeight="1">
      <c r="A536" s="317">
        <f>G536</f>
        <v>74</v>
      </c>
      <c r="B536" s="199">
        <f t="shared" si="17"/>
        <v>26</v>
      </c>
      <c r="C536" s="194" t="s">
        <v>217</v>
      </c>
      <c r="D536" s="176">
        <v>26</v>
      </c>
      <c r="E536" s="195" t="s">
        <v>24</v>
      </c>
      <c r="F536" s="195" t="s">
        <v>91</v>
      </c>
      <c r="G536" s="156">
        <v>74</v>
      </c>
      <c r="H536" s="156">
        <v>96</v>
      </c>
      <c r="I536" s="137">
        <v>0.67</v>
      </c>
      <c r="J536" s="138" t="s">
        <v>225</v>
      </c>
      <c r="K536" s="139">
        <v>12</v>
      </c>
      <c r="L536" s="292">
        <v>63</v>
      </c>
      <c r="M536" s="196">
        <v>1</v>
      </c>
      <c r="N536" s="138" t="s">
        <v>37</v>
      </c>
      <c r="O536" s="303">
        <f>(L536*P536)/100</f>
        <v>15.75</v>
      </c>
      <c r="P536" s="140">
        <v>25</v>
      </c>
      <c r="Q536" s="197">
        <v>1</v>
      </c>
      <c r="R536" s="176"/>
      <c r="S536" s="243" t="s">
        <v>134</v>
      </c>
      <c r="T536" s="81">
        <v>2</v>
      </c>
      <c r="U536" s="278">
        <f>IF(D535=0,D536,D535)</f>
        <v>26</v>
      </c>
      <c r="V536" s="57">
        <f>IF(I535=0,I536,I535)</f>
        <v>0.67</v>
      </c>
      <c r="W536" s="279">
        <f>IF(S535="取りやめ",0,V536)</f>
        <v>0.67</v>
      </c>
      <c r="X536" s="282">
        <v>4</v>
      </c>
      <c r="Y536" s="279" t="str">
        <f t="shared" si="18"/>
        <v>47496</v>
      </c>
      <c r="Z536" s="282">
        <v>62.980000000000004</v>
      </c>
      <c r="AA536" s="282"/>
      <c r="AB536" s="56"/>
      <c r="AC536" s="56"/>
      <c r="AD536" s="56"/>
      <c r="AE536" s="56"/>
      <c r="AF536" s="56"/>
      <c r="AG536" s="56"/>
      <c r="AH536" s="57">
        <v>26</v>
      </c>
      <c r="AI536" s="57">
        <v>0.67</v>
      </c>
      <c r="AJ536" s="57">
        <v>0.67</v>
      </c>
    </row>
    <row r="537" spans="1:36" s="269" customFormat="1" ht="13.5" customHeight="1">
      <c r="A537" s="317">
        <f>IF(G537=G538,G537,G538)</f>
        <v>74</v>
      </c>
      <c r="B537" s="199">
        <f t="shared" si="17"/>
        <v>26</v>
      </c>
      <c r="C537" s="259" t="s">
        <v>217</v>
      </c>
      <c r="D537" s="219">
        <v>26</v>
      </c>
      <c r="E537" s="211" t="s">
        <v>24</v>
      </c>
      <c r="F537" s="211" t="s">
        <v>91</v>
      </c>
      <c r="G537" s="212">
        <v>74</v>
      </c>
      <c r="H537" s="212">
        <v>97</v>
      </c>
      <c r="I537" s="213">
        <v>3.83</v>
      </c>
      <c r="J537" s="214" t="s">
        <v>406</v>
      </c>
      <c r="K537" s="215">
        <v>11</v>
      </c>
      <c r="L537" s="290">
        <f>(O537/P537)*100</f>
        <v>122.56</v>
      </c>
      <c r="M537" s="216">
        <v>1</v>
      </c>
      <c r="N537" s="214" t="s">
        <v>127</v>
      </c>
      <c r="O537" s="307">
        <f>8*I537</f>
        <v>30.64</v>
      </c>
      <c r="P537" s="217">
        <v>25</v>
      </c>
      <c r="Q537" s="218">
        <v>1</v>
      </c>
      <c r="R537" s="219"/>
      <c r="S537" s="238" t="s">
        <v>134</v>
      </c>
      <c r="T537" s="81">
        <v>1</v>
      </c>
      <c r="U537" s="278">
        <f>IF(D537=0,D538,D537)</f>
        <v>26</v>
      </c>
      <c r="V537" s="57">
        <v>0</v>
      </c>
      <c r="W537" s="279">
        <v>0</v>
      </c>
      <c r="X537" s="282">
        <v>4</v>
      </c>
      <c r="Y537" s="279" t="str">
        <f t="shared" si="18"/>
        <v>47497</v>
      </c>
      <c r="Z537" s="282">
        <v>321.72000000000003</v>
      </c>
      <c r="AA537" s="282"/>
      <c r="AB537" s="268"/>
      <c r="AC537" s="268"/>
      <c r="AD537" s="268"/>
      <c r="AE537" s="268"/>
      <c r="AF537" s="268"/>
      <c r="AG537" s="268"/>
      <c r="AH537" s="269">
        <v>26</v>
      </c>
      <c r="AI537" s="269">
        <v>0</v>
      </c>
      <c r="AJ537" s="269">
        <v>0</v>
      </c>
    </row>
    <row r="538" spans="1:36" s="56" customFormat="1" ht="13.5" customHeight="1">
      <c r="A538" s="317">
        <f>G538</f>
        <v>74</v>
      </c>
      <c r="B538" s="199">
        <f t="shared" si="17"/>
        <v>26</v>
      </c>
      <c r="C538" s="194" t="s">
        <v>217</v>
      </c>
      <c r="D538" s="176">
        <v>26</v>
      </c>
      <c r="E538" s="195" t="s">
        <v>24</v>
      </c>
      <c r="F538" s="195" t="s">
        <v>91</v>
      </c>
      <c r="G538" s="156">
        <v>74</v>
      </c>
      <c r="H538" s="156">
        <v>97</v>
      </c>
      <c r="I538" s="137">
        <v>3.83</v>
      </c>
      <c r="J538" s="138" t="s">
        <v>225</v>
      </c>
      <c r="K538" s="139">
        <v>11</v>
      </c>
      <c r="L538" s="292">
        <v>322</v>
      </c>
      <c r="M538" s="196">
        <v>1</v>
      </c>
      <c r="N538" s="138" t="s">
        <v>37</v>
      </c>
      <c r="O538" s="303">
        <f>(L538*P538)/100</f>
        <v>80.5</v>
      </c>
      <c r="P538" s="140">
        <v>25</v>
      </c>
      <c r="Q538" s="197">
        <v>1</v>
      </c>
      <c r="R538" s="176"/>
      <c r="S538" s="243" t="s">
        <v>134</v>
      </c>
      <c r="T538" s="81">
        <v>2</v>
      </c>
      <c r="U538" s="278">
        <f>IF(D537=0,D538,D537)</f>
        <v>26</v>
      </c>
      <c r="V538" s="57">
        <f>IF(I537=0,I538,I537)</f>
        <v>3.83</v>
      </c>
      <c r="W538" s="279">
        <f>IF(S537="取りやめ",0,V538)</f>
        <v>3.83</v>
      </c>
      <c r="X538" s="282">
        <v>4</v>
      </c>
      <c r="Y538" s="279" t="str">
        <f t="shared" si="18"/>
        <v>47497</v>
      </c>
      <c r="Z538" s="282">
        <v>321.72000000000003</v>
      </c>
      <c r="AA538" s="282"/>
      <c r="AH538" s="56">
        <v>26</v>
      </c>
      <c r="AI538" s="56">
        <v>3.83</v>
      </c>
      <c r="AJ538" s="56">
        <v>3.83</v>
      </c>
    </row>
    <row r="539" spans="1:36" s="182" customFormat="1" ht="13.5" customHeight="1">
      <c r="A539" s="317">
        <f>IF(G539=G540,G539,G540)</f>
        <v>74</v>
      </c>
      <c r="B539" s="199">
        <f t="shared" si="17"/>
        <v>26</v>
      </c>
      <c r="C539" s="259" t="s">
        <v>217</v>
      </c>
      <c r="D539" s="219">
        <v>26</v>
      </c>
      <c r="E539" s="211" t="s">
        <v>24</v>
      </c>
      <c r="F539" s="211" t="s">
        <v>91</v>
      </c>
      <c r="G539" s="212">
        <v>74</v>
      </c>
      <c r="H539" s="212">
        <v>98</v>
      </c>
      <c r="I539" s="213">
        <v>1.31</v>
      </c>
      <c r="J539" s="214" t="s">
        <v>406</v>
      </c>
      <c r="K539" s="215">
        <v>11</v>
      </c>
      <c r="L539" s="290">
        <f>(O539/P539)*100</f>
        <v>41.92</v>
      </c>
      <c r="M539" s="216">
        <v>1</v>
      </c>
      <c r="N539" s="214" t="s">
        <v>127</v>
      </c>
      <c r="O539" s="307">
        <f>8*I539</f>
        <v>10.48</v>
      </c>
      <c r="P539" s="217">
        <v>25</v>
      </c>
      <c r="Q539" s="218">
        <v>1</v>
      </c>
      <c r="R539" s="219"/>
      <c r="S539" s="238" t="s">
        <v>134</v>
      </c>
      <c r="T539" s="81">
        <v>1</v>
      </c>
      <c r="U539" s="278">
        <f>IF(D539=0,D540,D539)</f>
        <v>26</v>
      </c>
      <c r="V539" s="57">
        <v>0</v>
      </c>
      <c r="W539" s="279">
        <v>0</v>
      </c>
      <c r="X539" s="282">
        <v>4</v>
      </c>
      <c r="Y539" s="279" t="str">
        <f t="shared" si="18"/>
        <v>47498</v>
      </c>
      <c r="Z539" s="282">
        <v>110.04</v>
      </c>
      <c r="AA539" s="282"/>
      <c r="AB539" s="268"/>
      <c r="AC539" s="268"/>
      <c r="AD539" s="268"/>
      <c r="AE539" s="268"/>
      <c r="AF539" s="268"/>
      <c r="AG539" s="268"/>
      <c r="AH539" s="182">
        <v>26</v>
      </c>
      <c r="AI539" s="182">
        <v>0</v>
      </c>
      <c r="AJ539" s="182">
        <v>0</v>
      </c>
    </row>
    <row r="540" spans="1:36" s="56" customFormat="1" ht="13.5" customHeight="1">
      <c r="A540" s="317">
        <f>G540</f>
        <v>74</v>
      </c>
      <c r="B540" s="199">
        <f t="shared" si="17"/>
        <v>26</v>
      </c>
      <c r="C540" s="194" t="s">
        <v>217</v>
      </c>
      <c r="D540" s="176">
        <v>26</v>
      </c>
      <c r="E540" s="195" t="s">
        <v>24</v>
      </c>
      <c r="F540" s="195" t="s">
        <v>91</v>
      </c>
      <c r="G540" s="156">
        <v>74</v>
      </c>
      <c r="H540" s="156">
        <v>98</v>
      </c>
      <c r="I540" s="137">
        <v>1.31</v>
      </c>
      <c r="J540" s="138" t="s">
        <v>225</v>
      </c>
      <c r="K540" s="139">
        <v>11</v>
      </c>
      <c r="L540" s="292">
        <v>110</v>
      </c>
      <c r="M540" s="196">
        <v>1</v>
      </c>
      <c r="N540" s="138" t="s">
        <v>37</v>
      </c>
      <c r="O540" s="303">
        <f>(L540*P540)/100</f>
        <v>27.5</v>
      </c>
      <c r="P540" s="140">
        <v>25</v>
      </c>
      <c r="Q540" s="197">
        <v>1</v>
      </c>
      <c r="R540" s="176"/>
      <c r="S540" s="243" t="s">
        <v>134</v>
      </c>
      <c r="T540" s="81">
        <v>2</v>
      </c>
      <c r="U540" s="278">
        <f>IF(D539=0,D540,D539)</f>
        <v>26</v>
      </c>
      <c r="V540" s="57">
        <f>IF(I539=0,I540,I539)</f>
        <v>1.31</v>
      </c>
      <c r="W540" s="279">
        <f>IF(S539="取りやめ",0,V540)</f>
        <v>1.31</v>
      </c>
      <c r="X540" s="282">
        <v>4</v>
      </c>
      <c r="Y540" s="279" t="str">
        <f t="shared" si="18"/>
        <v>47498</v>
      </c>
      <c r="Z540" s="282">
        <v>110.04</v>
      </c>
      <c r="AA540" s="282"/>
      <c r="AH540" s="56">
        <v>26</v>
      </c>
      <c r="AI540" s="56">
        <v>1.31</v>
      </c>
      <c r="AJ540" s="56">
        <v>1.31</v>
      </c>
    </row>
    <row r="541" spans="1:36" s="269" customFormat="1" ht="13.5" customHeight="1">
      <c r="A541" s="317">
        <f>IF(G541=G542,G541,G542)</f>
        <v>75</v>
      </c>
      <c r="B541" s="199">
        <f t="shared" si="17"/>
        <v>26</v>
      </c>
      <c r="C541" s="259" t="s">
        <v>217</v>
      </c>
      <c r="D541" s="219">
        <v>26</v>
      </c>
      <c r="E541" s="211" t="s">
        <v>24</v>
      </c>
      <c r="F541" s="211" t="s">
        <v>91</v>
      </c>
      <c r="G541" s="212">
        <v>75</v>
      </c>
      <c r="H541" s="212">
        <v>23</v>
      </c>
      <c r="I541" s="213">
        <v>8.92</v>
      </c>
      <c r="J541" s="214" t="s">
        <v>258</v>
      </c>
      <c r="K541" s="215">
        <v>54</v>
      </c>
      <c r="L541" s="290">
        <f>(O541/P541)*100</f>
        <v>285.44</v>
      </c>
      <c r="M541" s="216">
        <v>1</v>
      </c>
      <c r="N541" s="214" t="s">
        <v>127</v>
      </c>
      <c r="O541" s="307">
        <f>8*I541</f>
        <v>71.36</v>
      </c>
      <c r="P541" s="217">
        <v>25</v>
      </c>
      <c r="Q541" s="218">
        <v>1</v>
      </c>
      <c r="R541" s="219"/>
      <c r="S541" s="238" t="s">
        <v>134</v>
      </c>
      <c r="T541" s="81">
        <v>1</v>
      </c>
      <c r="U541" s="278">
        <f>IF(D541=0,D542,D541)</f>
        <v>26</v>
      </c>
      <c r="V541" s="57">
        <v>0</v>
      </c>
      <c r="W541" s="279">
        <v>0</v>
      </c>
      <c r="X541" s="282">
        <v>4</v>
      </c>
      <c r="Y541" s="279" t="str">
        <f t="shared" si="18"/>
        <v>47523</v>
      </c>
      <c r="Z541" s="282">
        <v>704.68</v>
      </c>
      <c r="AA541" s="282"/>
      <c r="AB541" s="268"/>
      <c r="AC541" s="268"/>
      <c r="AD541" s="268"/>
      <c r="AE541" s="268"/>
      <c r="AF541" s="268"/>
      <c r="AG541" s="268"/>
      <c r="AH541" s="269">
        <v>26</v>
      </c>
      <c r="AI541" s="269">
        <v>0</v>
      </c>
      <c r="AJ541" s="269">
        <v>0</v>
      </c>
    </row>
    <row r="542" spans="1:36" s="56" customFormat="1" ht="13.5" customHeight="1">
      <c r="A542" s="317">
        <f>G542</f>
        <v>75</v>
      </c>
      <c r="B542" s="199">
        <f t="shared" si="17"/>
        <v>26</v>
      </c>
      <c r="C542" s="194" t="s">
        <v>217</v>
      </c>
      <c r="D542" s="176">
        <v>26</v>
      </c>
      <c r="E542" s="195" t="s">
        <v>24</v>
      </c>
      <c r="F542" s="195" t="s">
        <v>91</v>
      </c>
      <c r="G542" s="156">
        <v>75</v>
      </c>
      <c r="H542" s="156">
        <v>23</v>
      </c>
      <c r="I542" s="137">
        <v>8.92</v>
      </c>
      <c r="J542" s="138" t="s">
        <v>258</v>
      </c>
      <c r="K542" s="139">
        <v>54</v>
      </c>
      <c r="L542" s="292">
        <v>705</v>
      </c>
      <c r="M542" s="196">
        <v>1</v>
      </c>
      <c r="N542" s="138" t="s">
        <v>37</v>
      </c>
      <c r="O542" s="303">
        <f>(L542*P542)/100</f>
        <v>176.25</v>
      </c>
      <c r="P542" s="140">
        <v>25</v>
      </c>
      <c r="Q542" s="197">
        <v>1</v>
      </c>
      <c r="R542" s="176"/>
      <c r="S542" s="243" t="s">
        <v>134</v>
      </c>
      <c r="T542" s="81">
        <v>2</v>
      </c>
      <c r="U542" s="278">
        <f>IF(D541=0,D542,D541)</f>
        <v>26</v>
      </c>
      <c r="V542" s="57">
        <f>IF(I541=0,I542,I541)</f>
        <v>8.92</v>
      </c>
      <c r="W542" s="279">
        <f>IF(S541="取りやめ",0,V542)</f>
        <v>8.92</v>
      </c>
      <c r="X542" s="282">
        <v>4</v>
      </c>
      <c r="Y542" s="279" t="str">
        <f t="shared" si="18"/>
        <v>47523</v>
      </c>
      <c r="Z542" s="282">
        <v>704.68</v>
      </c>
      <c r="AA542" s="282"/>
      <c r="AH542" s="56">
        <v>26</v>
      </c>
      <c r="AI542" s="56">
        <v>8.92</v>
      </c>
      <c r="AJ542" s="56">
        <v>8.92</v>
      </c>
    </row>
    <row r="543" spans="1:36" s="268" customFormat="1" ht="13.5" customHeight="1">
      <c r="A543" s="317">
        <f>IF(G543=G544,G543,G544)</f>
        <v>75</v>
      </c>
      <c r="B543" s="199">
        <f t="shared" si="17"/>
        <v>26</v>
      </c>
      <c r="C543" s="259"/>
      <c r="D543" s="48">
        <v>26</v>
      </c>
      <c r="E543" s="211"/>
      <c r="F543" s="211"/>
      <c r="G543" s="212"/>
      <c r="H543" s="212"/>
      <c r="I543" s="213"/>
      <c r="J543" s="214"/>
      <c r="K543" s="215"/>
      <c r="L543" s="290"/>
      <c r="M543" s="216"/>
      <c r="N543" s="214"/>
      <c r="O543" s="307"/>
      <c r="P543" s="217"/>
      <c r="Q543" s="218"/>
      <c r="R543" s="219"/>
      <c r="S543" s="240" t="s">
        <v>427</v>
      </c>
      <c r="T543" s="81">
        <v>1</v>
      </c>
      <c r="U543" s="278">
        <f>IF(D543=0,D544,D543)</f>
        <v>26</v>
      </c>
      <c r="V543" s="57">
        <v>0</v>
      </c>
      <c r="W543" s="279">
        <v>0</v>
      </c>
      <c r="X543" s="282">
        <v>4</v>
      </c>
      <c r="Y543" s="279" t="str">
        <f t="shared" si="18"/>
        <v>4</v>
      </c>
      <c r="Z543" s="282">
        <v>0</v>
      </c>
      <c r="AA543" s="282"/>
      <c r="AH543" s="268">
        <v>26</v>
      </c>
      <c r="AI543" s="268">
        <v>0</v>
      </c>
      <c r="AJ543" s="268">
        <v>0</v>
      </c>
    </row>
    <row r="544" spans="1:36" s="57" customFormat="1" ht="13.5" customHeight="1">
      <c r="A544" s="317">
        <f>G544</f>
        <v>75</v>
      </c>
      <c r="B544" s="199">
        <f t="shared" si="17"/>
        <v>26</v>
      </c>
      <c r="C544" s="194" t="s">
        <v>217</v>
      </c>
      <c r="D544" s="176">
        <v>26</v>
      </c>
      <c r="E544" s="195" t="s">
        <v>24</v>
      </c>
      <c r="F544" s="195" t="s">
        <v>91</v>
      </c>
      <c r="G544" s="156">
        <v>75</v>
      </c>
      <c r="H544" s="156">
        <v>65</v>
      </c>
      <c r="I544" s="137">
        <v>5.75</v>
      </c>
      <c r="J544" s="138" t="s">
        <v>258</v>
      </c>
      <c r="K544" s="139">
        <v>77</v>
      </c>
      <c r="L544" s="292"/>
      <c r="M544" s="196">
        <v>1</v>
      </c>
      <c r="N544" s="138" t="s">
        <v>37</v>
      </c>
      <c r="O544" s="303">
        <f>(L544*P544)/100</f>
        <v>0</v>
      </c>
      <c r="P544" s="140">
        <v>25</v>
      </c>
      <c r="Q544" s="197">
        <v>1</v>
      </c>
      <c r="R544" s="125"/>
      <c r="S544" s="237"/>
      <c r="T544" s="81">
        <v>2</v>
      </c>
      <c r="U544" s="278">
        <f>IF(D543=0,D544,D543)</f>
        <v>26</v>
      </c>
      <c r="V544" s="57">
        <f>IF(I543=0,I544,I543)</f>
        <v>5.75</v>
      </c>
      <c r="W544" s="279">
        <f>IF(S543="取りやめ",0,V544)</f>
        <v>0</v>
      </c>
      <c r="X544" s="282">
        <v>4</v>
      </c>
      <c r="Y544" s="279" t="str">
        <f t="shared" si="18"/>
        <v>47565</v>
      </c>
      <c r="Z544" s="282">
        <v>0</v>
      </c>
      <c r="AA544" s="282"/>
      <c r="AB544" s="56"/>
      <c r="AC544" s="56"/>
      <c r="AD544" s="56"/>
      <c r="AE544" s="56"/>
      <c r="AF544" s="56"/>
      <c r="AG544" s="56"/>
      <c r="AH544" s="57">
        <v>26</v>
      </c>
      <c r="AI544" s="57">
        <v>5.75</v>
      </c>
      <c r="AJ544" s="57">
        <v>0</v>
      </c>
    </row>
    <row r="545" spans="1:36" s="268" customFormat="1" ht="13.5" customHeight="1">
      <c r="A545" s="317">
        <f>IF(G545=G546,G545,G546)</f>
        <v>75</v>
      </c>
      <c r="B545" s="199">
        <f t="shared" si="17"/>
        <v>26</v>
      </c>
      <c r="C545" s="259"/>
      <c r="D545" s="48">
        <v>26</v>
      </c>
      <c r="E545" s="211"/>
      <c r="F545" s="211"/>
      <c r="G545" s="212"/>
      <c r="H545" s="212"/>
      <c r="I545" s="213"/>
      <c r="J545" s="214"/>
      <c r="K545" s="215"/>
      <c r="L545" s="290"/>
      <c r="M545" s="216"/>
      <c r="N545" s="214"/>
      <c r="O545" s="307"/>
      <c r="P545" s="217"/>
      <c r="Q545" s="218"/>
      <c r="R545" s="219"/>
      <c r="S545" s="240" t="s">
        <v>427</v>
      </c>
      <c r="T545" s="81">
        <v>1</v>
      </c>
      <c r="U545" s="278">
        <f>IF(D545=0,D546,D545)</f>
        <v>26</v>
      </c>
      <c r="V545" s="57">
        <v>0</v>
      </c>
      <c r="W545" s="279">
        <v>0</v>
      </c>
      <c r="X545" s="282">
        <v>4</v>
      </c>
      <c r="Y545" s="279" t="str">
        <f t="shared" si="18"/>
        <v>4</v>
      </c>
      <c r="Z545" s="282">
        <v>0</v>
      </c>
      <c r="AA545" s="282"/>
      <c r="AH545" s="268">
        <v>26</v>
      </c>
      <c r="AI545" s="268">
        <v>0</v>
      </c>
      <c r="AJ545" s="268">
        <v>0</v>
      </c>
    </row>
    <row r="546" spans="1:36" s="57" customFormat="1" ht="13.5" customHeight="1">
      <c r="A546" s="317">
        <f>G546</f>
        <v>75</v>
      </c>
      <c r="B546" s="199">
        <f t="shared" si="17"/>
        <v>26</v>
      </c>
      <c r="C546" s="194" t="s">
        <v>217</v>
      </c>
      <c r="D546" s="176">
        <v>26</v>
      </c>
      <c r="E546" s="195" t="s">
        <v>24</v>
      </c>
      <c r="F546" s="195" t="s">
        <v>91</v>
      </c>
      <c r="G546" s="156">
        <v>75</v>
      </c>
      <c r="H546" s="156">
        <v>66</v>
      </c>
      <c r="I546" s="137">
        <v>17.420000000000002</v>
      </c>
      <c r="J546" s="138" t="s">
        <v>258</v>
      </c>
      <c r="K546" s="139">
        <v>77</v>
      </c>
      <c r="L546" s="292"/>
      <c r="M546" s="196">
        <v>1</v>
      </c>
      <c r="N546" s="138" t="s">
        <v>37</v>
      </c>
      <c r="O546" s="303">
        <f>(L546*P546)/100</f>
        <v>0</v>
      </c>
      <c r="P546" s="140">
        <v>25</v>
      </c>
      <c r="Q546" s="197">
        <v>1</v>
      </c>
      <c r="R546" s="125"/>
      <c r="S546" s="237"/>
      <c r="T546" s="81">
        <v>2</v>
      </c>
      <c r="U546" s="278">
        <f>IF(D545=0,D546,D545)</f>
        <v>26</v>
      </c>
      <c r="V546" s="57">
        <f>IF(I545=0,I546,I545)</f>
        <v>17.420000000000002</v>
      </c>
      <c r="W546" s="279">
        <f>IF(S545="取りやめ",0,V546)</f>
        <v>0</v>
      </c>
      <c r="X546" s="282">
        <v>4</v>
      </c>
      <c r="Y546" s="279" t="str">
        <f t="shared" si="18"/>
        <v>47566</v>
      </c>
      <c r="Z546" s="282">
        <v>0</v>
      </c>
      <c r="AA546" s="282"/>
      <c r="AB546" s="56"/>
      <c r="AC546" s="56"/>
      <c r="AD546" s="56"/>
      <c r="AE546" s="56"/>
      <c r="AF546" s="56"/>
      <c r="AG546" s="56"/>
      <c r="AH546" s="57">
        <v>26</v>
      </c>
      <c r="AI546" s="57">
        <v>17.420000000000002</v>
      </c>
      <c r="AJ546" s="57">
        <v>0</v>
      </c>
    </row>
    <row r="547" spans="1:36" s="269" customFormat="1" ht="13.5" customHeight="1">
      <c r="A547" s="317">
        <f>IF(G547=G548,G547,G548)</f>
        <v>75</v>
      </c>
      <c r="B547" s="199">
        <f t="shared" si="17"/>
        <v>26</v>
      </c>
      <c r="C547" s="259" t="s">
        <v>217</v>
      </c>
      <c r="D547" s="219">
        <v>26</v>
      </c>
      <c r="E547" s="211" t="s">
        <v>24</v>
      </c>
      <c r="F547" s="211" t="s">
        <v>91</v>
      </c>
      <c r="G547" s="212">
        <v>75</v>
      </c>
      <c r="H547" s="212">
        <v>71</v>
      </c>
      <c r="I547" s="213">
        <v>8.16</v>
      </c>
      <c r="J547" s="214" t="s">
        <v>278</v>
      </c>
      <c r="K547" s="215">
        <v>36</v>
      </c>
      <c r="L547" s="290">
        <v>664</v>
      </c>
      <c r="M547" s="216">
        <v>1</v>
      </c>
      <c r="N547" s="214" t="s">
        <v>259</v>
      </c>
      <c r="O547" s="307">
        <v>166</v>
      </c>
      <c r="P547" s="217">
        <v>25</v>
      </c>
      <c r="Q547" s="218">
        <v>1</v>
      </c>
      <c r="R547" s="219"/>
      <c r="S547" s="238" t="s">
        <v>428</v>
      </c>
      <c r="T547" s="81">
        <v>1</v>
      </c>
      <c r="U547" s="278">
        <f>IF(D547=0,D548,D547)</f>
        <v>26</v>
      </c>
      <c r="V547" s="57">
        <v>0</v>
      </c>
      <c r="W547" s="279">
        <v>0</v>
      </c>
      <c r="X547" s="282">
        <v>4</v>
      </c>
      <c r="Y547" s="279" t="str">
        <f t="shared" si="18"/>
        <v>47571</v>
      </c>
      <c r="Z547" s="282">
        <v>2219.52</v>
      </c>
      <c r="AA547" s="282"/>
      <c r="AB547" s="268"/>
      <c r="AC547" s="268"/>
      <c r="AD547" s="268"/>
      <c r="AE547" s="268"/>
      <c r="AF547" s="268"/>
      <c r="AG547" s="268"/>
      <c r="AH547" s="269">
        <v>26</v>
      </c>
      <c r="AI547" s="269">
        <v>0</v>
      </c>
      <c r="AJ547" s="269">
        <v>0</v>
      </c>
    </row>
    <row r="548" spans="1:36" s="56" customFormat="1" ht="13.5" customHeight="1">
      <c r="A548" s="317">
        <f>G548</f>
        <v>75</v>
      </c>
      <c r="B548" s="199">
        <f t="shared" si="17"/>
        <v>26</v>
      </c>
      <c r="C548" s="194" t="s">
        <v>217</v>
      </c>
      <c r="D548" s="176">
        <v>26</v>
      </c>
      <c r="E548" s="195" t="s">
        <v>24</v>
      </c>
      <c r="F548" s="195" t="s">
        <v>91</v>
      </c>
      <c r="G548" s="156">
        <v>75</v>
      </c>
      <c r="H548" s="156">
        <v>71</v>
      </c>
      <c r="I548" s="137">
        <v>8.16</v>
      </c>
      <c r="J548" s="138" t="s">
        <v>76</v>
      </c>
      <c r="K548" s="139">
        <v>36</v>
      </c>
      <c r="L548" s="292">
        <v>2220</v>
      </c>
      <c r="M548" s="196">
        <v>1</v>
      </c>
      <c r="N548" s="138" t="s">
        <v>259</v>
      </c>
      <c r="O548" s="303">
        <f>(L548*P548)/100</f>
        <v>555</v>
      </c>
      <c r="P548" s="140">
        <v>25</v>
      </c>
      <c r="Q548" s="197">
        <v>1</v>
      </c>
      <c r="R548" s="125"/>
      <c r="S548" s="243" t="s">
        <v>428</v>
      </c>
      <c r="T548" s="81">
        <v>2</v>
      </c>
      <c r="U548" s="278">
        <f>IF(D547=0,D548,D547)</f>
        <v>26</v>
      </c>
      <c r="V548" s="57">
        <f>IF(I547=0,I548,I547)</f>
        <v>8.16</v>
      </c>
      <c r="W548" s="279">
        <f>IF(S547="取りやめ",0,V548)</f>
        <v>8.16</v>
      </c>
      <c r="X548" s="282">
        <v>4</v>
      </c>
      <c r="Y548" s="279" t="str">
        <f t="shared" si="18"/>
        <v>47571</v>
      </c>
      <c r="Z548" s="282">
        <v>2219.52</v>
      </c>
      <c r="AA548" s="282"/>
      <c r="AB548" s="57">
        <v>3</v>
      </c>
      <c r="AC548" s="57">
        <v>17</v>
      </c>
      <c r="AD548" s="57"/>
      <c r="AE548" s="57"/>
      <c r="AF548" s="57"/>
      <c r="AG548" s="57">
        <v>2013</v>
      </c>
      <c r="AH548" s="56">
        <v>26</v>
      </c>
      <c r="AI548" s="56">
        <v>8.16</v>
      </c>
      <c r="AJ548" s="56">
        <v>8.16</v>
      </c>
    </row>
    <row r="549" spans="1:36" s="268" customFormat="1" ht="13.5" customHeight="1">
      <c r="A549" s="317">
        <f>IF(G549=G550,G549,G550)</f>
        <v>75</v>
      </c>
      <c r="B549" s="199">
        <f t="shared" si="17"/>
        <v>26</v>
      </c>
      <c r="C549" s="271" t="s">
        <v>80</v>
      </c>
      <c r="D549" s="219">
        <v>26</v>
      </c>
      <c r="E549" s="211" t="s">
        <v>24</v>
      </c>
      <c r="F549" s="211" t="s">
        <v>91</v>
      </c>
      <c r="G549" s="212">
        <v>75</v>
      </c>
      <c r="H549" s="212">
        <v>80</v>
      </c>
      <c r="I549" s="213">
        <v>3.4</v>
      </c>
      <c r="J549" s="214" t="s">
        <v>278</v>
      </c>
      <c r="K549" s="215">
        <v>30</v>
      </c>
      <c r="L549" s="290">
        <f>(O549/P549)*100</f>
        <v>108.80000000000001</v>
      </c>
      <c r="M549" s="216">
        <v>1</v>
      </c>
      <c r="N549" s="214" t="s">
        <v>127</v>
      </c>
      <c r="O549" s="307">
        <f>8*I549</f>
        <v>27.2</v>
      </c>
      <c r="P549" s="217">
        <v>25</v>
      </c>
      <c r="Q549" s="218">
        <v>1</v>
      </c>
      <c r="R549" s="219"/>
      <c r="S549" s="238" t="s">
        <v>134</v>
      </c>
      <c r="T549" s="81">
        <v>1</v>
      </c>
      <c r="U549" s="278">
        <f>IF(D549=0,D550,D549)</f>
        <v>26</v>
      </c>
      <c r="V549" s="57">
        <v>0</v>
      </c>
      <c r="W549" s="279">
        <v>0</v>
      </c>
      <c r="X549" s="282">
        <v>4</v>
      </c>
      <c r="Y549" s="279" t="str">
        <f t="shared" si="18"/>
        <v>47580</v>
      </c>
      <c r="Z549" s="282">
        <v>816</v>
      </c>
      <c r="AA549" s="282"/>
      <c r="AH549" s="268">
        <v>26</v>
      </c>
      <c r="AI549" s="268">
        <v>0</v>
      </c>
      <c r="AJ549" s="268">
        <v>0</v>
      </c>
    </row>
    <row r="550" spans="1:36" s="57" customFormat="1" ht="13.5" customHeight="1">
      <c r="A550" s="317">
        <f>G550</f>
        <v>75</v>
      </c>
      <c r="B550" s="199">
        <f t="shared" si="17"/>
        <v>26</v>
      </c>
      <c r="C550" s="353" t="s">
        <v>80</v>
      </c>
      <c r="D550" s="176">
        <v>26</v>
      </c>
      <c r="E550" s="195" t="s">
        <v>24</v>
      </c>
      <c r="F550" s="195" t="s">
        <v>91</v>
      </c>
      <c r="G550" s="156">
        <v>75</v>
      </c>
      <c r="H550" s="156">
        <v>80</v>
      </c>
      <c r="I550" s="137">
        <v>3.4</v>
      </c>
      <c r="J550" s="138" t="s">
        <v>76</v>
      </c>
      <c r="K550" s="139">
        <v>30</v>
      </c>
      <c r="L550" s="292">
        <v>816</v>
      </c>
      <c r="M550" s="196">
        <v>1</v>
      </c>
      <c r="N550" s="138" t="s">
        <v>37</v>
      </c>
      <c r="O550" s="303">
        <f>(L550*P550)/100</f>
        <v>204</v>
      </c>
      <c r="P550" s="140">
        <v>25</v>
      </c>
      <c r="Q550" s="197">
        <v>1</v>
      </c>
      <c r="R550" s="176"/>
      <c r="S550" s="243" t="s">
        <v>134</v>
      </c>
      <c r="T550" s="81">
        <v>2</v>
      </c>
      <c r="U550" s="278">
        <f>IF(D549=0,D550,D549)</f>
        <v>26</v>
      </c>
      <c r="V550" s="57">
        <f>IF(I549=0,I550,I549)</f>
        <v>3.4</v>
      </c>
      <c r="W550" s="279">
        <f>IF(S549="取りやめ",0,V550)</f>
        <v>3.4</v>
      </c>
      <c r="X550" s="282">
        <v>4</v>
      </c>
      <c r="Y550" s="279" t="str">
        <f t="shared" si="18"/>
        <v>47580</v>
      </c>
      <c r="Z550" s="282">
        <v>816</v>
      </c>
      <c r="AA550" s="282"/>
      <c r="AB550" s="57">
        <v>3</v>
      </c>
      <c r="AC550" s="57">
        <v>17</v>
      </c>
      <c r="AG550" s="57">
        <v>2017</v>
      </c>
      <c r="AH550" s="57">
        <v>26</v>
      </c>
      <c r="AI550" s="57">
        <v>3.4</v>
      </c>
      <c r="AJ550" s="57">
        <v>3.4</v>
      </c>
    </row>
    <row r="551" spans="1:36" s="268" customFormat="1" ht="13.5" customHeight="1">
      <c r="A551" s="317">
        <f>IF(G551=G552,G551,G552)</f>
        <v>75</v>
      </c>
      <c r="B551" s="199">
        <f t="shared" si="17"/>
        <v>26</v>
      </c>
      <c r="C551" s="271" t="s">
        <v>80</v>
      </c>
      <c r="D551" s="219">
        <v>26</v>
      </c>
      <c r="E551" s="211" t="s">
        <v>24</v>
      </c>
      <c r="F551" s="211" t="s">
        <v>91</v>
      </c>
      <c r="G551" s="212">
        <v>75</v>
      </c>
      <c r="H551" s="212">
        <v>83</v>
      </c>
      <c r="I551" s="213">
        <v>8.92</v>
      </c>
      <c r="J551" s="214" t="s">
        <v>76</v>
      </c>
      <c r="K551" s="215">
        <v>29</v>
      </c>
      <c r="L551" s="290">
        <f>(O551/P551)*100</f>
        <v>285.44</v>
      </c>
      <c r="M551" s="216">
        <v>1</v>
      </c>
      <c r="N551" s="214" t="s">
        <v>127</v>
      </c>
      <c r="O551" s="307">
        <f>8*I551</f>
        <v>71.36</v>
      </c>
      <c r="P551" s="217">
        <v>25</v>
      </c>
      <c r="Q551" s="218">
        <v>1</v>
      </c>
      <c r="R551" s="219"/>
      <c r="S551" s="238" t="s">
        <v>134</v>
      </c>
      <c r="T551" s="81">
        <v>1</v>
      </c>
      <c r="U551" s="278">
        <f>IF(D551=0,D552,D551)</f>
        <v>26</v>
      </c>
      <c r="V551" s="57">
        <v>0</v>
      </c>
      <c r="W551" s="279">
        <v>0</v>
      </c>
      <c r="X551" s="282">
        <v>4</v>
      </c>
      <c r="Y551" s="279" t="str">
        <f t="shared" si="18"/>
        <v>47583</v>
      </c>
      <c r="Z551" s="282">
        <v>1668.04</v>
      </c>
      <c r="AA551" s="282"/>
      <c r="AH551" s="268">
        <v>26</v>
      </c>
      <c r="AI551" s="268">
        <v>0</v>
      </c>
      <c r="AJ551" s="268">
        <v>0</v>
      </c>
    </row>
    <row r="552" spans="1:36" s="57" customFormat="1" ht="13.5" customHeight="1">
      <c r="A552" s="317">
        <f>G552</f>
        <v>75</v>
      </c>
      <c r="B552" s="199">
        <f t="shared" si="17"/>
        <v>26</v>
      </c>
      <c r="C552" s="353" t="s">
        <v>80</v>
      </c>
      <c r="D552" s="176">
        <v>26</v>
      </c>
      <c r="E552" s="195" t="s">
        <v>24</v>
      </c>
      <c r="F552" s="195" t="s">
        <v>91</v>
      </c>
      <c r="G552" s="156">
        <v>75</v>
      </c>
      <c r="H552" s="156">
        <v>83</v>
      </c>
      <c r="I552" s="137">
        <v>8.92</v>
      </c>
      <c r="J552" s="138" t="s">
        <v>76</v>
      </c>
      <c r="K552" s="139">
        <v>29</v>
      </c>
      <c r="L552" s="292">
        <v>1668</v>
      </c>
      <c r="M552" s="196">
        <v>1</v>
      </c>
      <c r="N552" s="138" t="s">
        <v>37</v>
      </c>
      <c r="O552" s="303">
        <f>(L552*P552)/100</f>
        <v>417</v>
      </c>
      <c r="P552" s="140">
        <v>25</v>
      </c>
      <c r="Q552" s="197">
        <v>1</v>
      </c>
      <c r="R552" s="176"/>
      <c r="S552" s="243" t="s">
        <v>134</v>
      </c>
      <c r="T552" s="81">
        <v>2</v>
      </c>
      <c r="U552" s="278">
        <f>IF(D551=0,D552,D551)</f>
        <v>26</v>
      </c>
      <c r="V552" s="57">
        <f>IF(I551=0,I552,I551)</f>
        <v>8.92</v>
      </c>
      <c r="W552" s="279">
        <f>IF(S551="取りやめ",0,V552)</f>
        <v>8.92</v>
      </c>
      <c r="X552" s="282">
        <v>4</v>
      </c>
      <c r="Y552" s="279" t="str">
        <f t="shared" si="18"/>
        <v>47583</v>
      </c>
      <c r="Z552" s="282">
        <v>1668.04</v>
      </c>
      <c r="AA552" s="282"/>
      <c r="AB552" s="56"/>
      <c r="AC552" s="56"/>
      <c r="AD552" s="56"/>
      <c r="AE552" s="56"/>
      <c r="AF552" s="56"/>
      <c r="AG552" s="56"/>
      <c r="AH552" s="57">
        <v>26</v>
      </c>
      <c r="AI552" s="57">
        <v>8.92</v>
      </c>
      <c r="AJ552" s="57">
        <v>8.92</v>
      </c>
    </row>
    <row r="553" spans="1:36" s="268" customFormat="1" ht="13.5" customHeight="1">
      <c r="A553" s="317">
        <f>IF(G553=G554,G553,G554)</f>
        <v>79</v>
      </c>
      <c r="B553" s="199">
        <f t="shared" si="17"/>
        <v>26</v>
      </c>
      <c r="C553" s="259" t="s">
        <v>217</v>
      </c>
      <c r="D553" s="219">
        <v>26</v>
      </c>
      <c r="E553" s="211" t="s">
        <v>24</v>
      </c>
      <c r="F553" s="211" t="s">
        <v>91</v>
      </c>
      <c r="G553" s="212">
        <v>79</v>
      </c>
      <c r="H553" s="212">
        <v>13</v>
      </c>
      <c r="I553" s="213">
        <v>16.16</v>
      </c>
      <c r="J553" s="214" t="s">
        <v>258</v>
      </c>
      <c r="K553" s="215">
        <v>67</v>
      </c>
      <c r="L553" s="290">
        <f>(O553/P553)*100</f>
        <v>517.12</v>
      </c>
      <c r="M553" s="216">
        <v>1</v>
      </c>
      <c r="N553" s="214" t="s">
        <v>127</v>
      </c>
      <c r="O553" s="307">
        <f>8*I553</f>
        <v>129.28</v>
      </c>
      <c r="P553" s="217">
        <v>25</v>
      </c>
      <c r="Q553" s="218">
        <v>1</v>
      </c>
      <c r="R553" s="219"/>
      <c r="S553" s="238" t="s">
        <v>92</v>
      </c>
      <c r="T553" s="81">
        <v>1</v>
      </c>
      <c r="U553" s="278">
        <f>IF(D553=0,D554,D553)</f>
        <v>26</v>
      </c>
      <c r="V553" s="57">
        <v>0</v>
      </c>
      <c r="W553" s="279">
        <v>0</v>
      </c>
      <c r="X553" s="282">
        <v>4</v>
      </c>
      <c r="Y553" s="279" t="str">
        <f t="shared" si="18"/>
        <v>47913</v>
      </c>
      <c r="Z553" s="282">
        <v>1341.28</v>
      </c>
      <c r="AA553" s="282"/>
      <c r="AH553" s="268">
        <v>26</v>
      </c>
      <c r="AI553" s="268">
        <v>0</v>
      </c>
      <c r="AJ553" s="268">
        <v>0</v>
      </c>
    </row>
    <row r="554" spans="1:36" s="57" customFormat="1" ht="13.5" customHeight="1">
      <c r="A554" s="317">
        <f>G554</f>
        <v>79</v>
      </c>
      <c r="B554" s="199">
        <f t="shared" si="17"/>
        <v>26</v>
      </c>
      <c r="C554" s="194" t="s">
        <v>217</v>
      </c>
      <c r="D554" s="176">
        <v>26</v>
      </c>
      <c r="E554" s="195" t="s">
        <v>24</v>
      </c>
      <c r="F554" s="195" t="s">
        <v>91</v>
      </c>
      <c r="G554" s="156">
        <v>79</v>
      </c>
      <c r="H554" s="156">
        <v>13</v>
      </c>
      <c r="I554" s="137">
        <v>16.16</v>
      </c>
      <c r="J554" s="138" t="s">
        <v>258</v>
      </c>
      <c r="K554" s="139">
        <v>67</v>
      </c>
      <c r="L554" s="292">
        <v>1341</v>
      </c>
      <c r="M554" s="196">
        <v>1</v>
      </c>
      <c r="N554" s="138" t="s">
        <v>37</v>
      </c>
      <c r="O554" s="303">
        <f>(L554*P554)/100</f>
        <v>335.25</v>
      </c>
      <c r="P554" s="140">
        <v>25</v>
      </c>
      <c r="Q554" s="197">
        <v>1</v>
      </c>
      <c r="R554" s="176"/>
      <c r="S554" s="243" t="s">
        <v>92</v>
      </c>
      <c r="T554" s="81">
        <v>2</v>
      </c>
      <c r="U554" s="278">
        <f>IF(D553=0,D554,D553)</f>
        <v>26</v>
      </c>
      <c r="V554" s="57">
        <f>IF(I553=0,I554,I553)</f>
        <v>16.16</v>
      </c>
      <c r="W554" s="279">
        <f>IF(S553="取りやめ",0,V554)</f>
        <v>16.16</v>
      </c>
      <c r="X554" s="282">
        <v>4</v>
      </c>
      <c r="Y554" s="279" t="str">
        <f t="shared" si="18"/>
        <v>47913</v>
      </c>
      <c r="Z554" s="282">
        <v>1341.28</v>
      </c>
      <c r="AA554" s="282"/>
      <c r="AB554" s="56"/>
      <c r="AC554" s="56"/>
      <c r="AD554" s="56"/>
      <c r="AE554" s="56"/>
      <c r="AF554" s="56"/>
      <c r="AG554" s="56"/>
      <c r="AH554" s="57">
        <v>26</v>
      </c>
      <c r="AI554" s="57">
        <v>16.16</v>
      </c>
      <c r="AJ554" s="57">
        <v>16.16</v>
      </c>
    </row>
    <row r="555" spans="1:36" s="269" customFormat="1" ht="13.5" customHeight="1">
      <c r="A555" s="317">
        <f>IF(G555=G556,G555,G556)</f>
        <v>80</v>
      </c>
      <c r="B555" s="199">
        <f t="shared" si="17"/>
        <v>26</v>
      </c>
      <c r="C555" s="259" t="s">
        <v>217</v>
      </c>
      <c r="D555" s="219">
        <v>26</v>
      </c>
      <c r="E555" s="211" t="s">
        <v>24</v>
      </c>
      <c r="F555" s="211" t="s">
        <v>91</v>
      </c>
      <c r="G555" s="212">
        <v>80</v>
      </c>
      <c r="H555" s="212">
        <v>20</v>
      </c>
      <c r="I555" s="213">
        <v>9.9499999999999993</v>
      </c>
      <c r="J555" s="214" t="s">
        <v>258</v>
      </c>
      <c r="K555" s="215">
        <v>57</v>
      </c>
      <c r="L555" s="290">
        <f>(O555/P555)*100</f>
        <v>318.39999999999998</v>
      </c>
      <c r="M555" s="216">
        <v>1</v>
      </c>
      <c r="N555" s="214" t="s">
        <v>127</v>
      </c>
      <c r="O555" s="307">
        <f>8*I555</f>
        <v>79.599999999999994</v>
      </c>
      <c r="P555" s="217">
        <v>25</v>
      </c>
      <c r="Q555" s="218">
        <v>1</v>
      </c>
      <c r="R555" s="219"/>
      <c r="S555" s="238" t="s">
        <v>92</v>
      </c>
      <c r="T555" s="81">
        <v>1</v>
      </c>
      <c r="U555" s="278">
        <f>IF(D555=0,D556,D555)</f>
        <v>26</v>
      </c>
      <c r="V555" s="57">
        <v>0</v>
      </c>
      <c r="W555" s="279">
        <v>0</v>
      </c>
      <c r="X555" s="282">
        <v>4</v>
      </c>
      <c r="Y555" s="279" t="str">
        <f t="shared" si="18"/>
        <v>48020</v>
      </c>
      <c r="Z555" s="282">
        <v>1134.3</v>
      </c>
      <c r="AA555" s="282"/>
      <c r="AB555" s="268"/>
      <c r="AC555" s="268"/>
      <c r="AD555" s="268"/>
      <c r="AE555" s="268"/>
      <c r="AF555" s="268"/>
      <c r="AG555" s="268"/>
      <c r="AH555" s="269">
        <v>26</v>
      </c>
      <c r="AI555" s="269">
        <v>0</v>
      </c>
      <c r="AJ555" s="269">
        <v>0</v>
      </c>
    </row>
    <row r="556" spans="1:36" s="56" customFormat="1" ht="13.5" customHeight="1">
      <c r="A556" s="317">
        <f>G556</f>
        <v>80</v>
      </c>
      <c r="B556" s="199">
        <f t="shared" si="17"/>
        <v>26</v>
      </c>
      <c r="C556" s="194" t="s">
        <v>217</v>
      </c>
      <c r="D556" s="176">
        <v>26</v>
      </c>
      <c r="E556" s="195" t="s">
        <v>24</v>
      </c>
      <c r="F556" s="195" t="s">
        <v>91</v>
      </c>
      <c r="G556" s="156">
        <v>80</v>
      </c>
      <c r="H556" s="156">
        <v>20</v>
      </c>
      <c r="I556" s="137">
        <v>9.9499999999999993</v>
      </c>
      <c r="J556" s="138" t="s">
        <v>258</v>
      </c>
      <c r="K556" s="139">
        <v>57</v>
      </c>
      <c r="L556" s="292">
        <v>1134</v>
      </c>
      <c r="M556" s="196">
        <v>1</v>
      </c>
      <c r="N556" s="138" t="s">
        <v>37</v>
      </c>
      <c r="O556" s="303">
        <f>(L556*P556)/100</f>
        <v>283.5</v>
      </c>
      <c r="P556" s="140">
        <v>25</v>
      </c>
      <c r="Q556" s="197">
        <v>1</v>
      </c>
      <c r="R556" s="176"/>
      <c r="S556" s="243" t="s">
        <v>92</v>
      </c>
      <c r="T556" s="81">
        <v>2</v>
      </c>
      <c r="U556" s="278">
        <f>IF(D555=0,D556,D555)</f>
        <v>26</v>
      </c>
      <c r="V556" s="57">
        <f>IF(I555=0,I556,I555)</f>
        <v>9.9499999999999993</v>
      </c>
      <c r="W556" s="279">
        <f>IF(S555="取りやめ",0,V556)</f>
        <v>9.9499999999999993</v>
      </c>
      <c r="X556" s="282">
        <v>4</v>
      </c>
      <c r="Y556" s="279" t="str">
        <f t="shared" si="18"/>
        <v>48020</v>
      </c>
      <c r="Z556" s="282">
        <v>1134.3</v>
      </c>
      <c r="AA556" s="282"/>
      <c r="AH556" s="56">
        <v>26</v>
      </c>
      <c r="AI556" s="56">
        <v>9.9499999999999993</v>
      </c>
      <c r="AJ556" s="56">
        <v>9.9499999999999993</v>
      </c>
    </row>
    <row r="557" spans="1:36" s="268" customFormat="1" ht="13.5" customHeight="1">
      <c r="A557" s="317">
        <f>IF(G557=G558,G557,G558)</f>
        <v>80</v>
      </c>
      <c r="B557" s="199">
        <f t="shared" si="17"/>
        <v>26</v>
      </c>
      <c r="C557" s="259" t="s">
        <v>217</v>
      </c>
      <c r="D557" s="219">
        <v>26</v>
      </c>
      <c r="E557" s="211" t="s">
        <v>24</v>
      </c>
      <c r="F557" s="211" t="s">
        <v>91</v>
      </c>
      <c r="G557" s="212">
        <v>80</v>
      </c>
      <c r="H557" s="212">
        <v>74</v>
      </c>
      <c r="I557" s="213">
        <v>11.16</v>
      </c>
      <c r="J557" s="214" t="s">
        <v>258</v>
      </c>
      <c r="K557" s="215">
        <v>47</v>
      </c>
      <c r="L557" s="290">
        <f>(O557/P557)*100</f>
        <v>357.12</v>
      </c>
      <c r="M557" s="216">
        <v>1</v>
      </c>
      <c r="N557" s="214" t="s">
        <v>127</v>
      </c>
      <c r="O557" s="307">
        <f>8*I557</f>
        <v>89.28</v>
      </c>
      <c r="P557" s="217">
        <v>25</v>
      </c>
      <c r="Q557" s="218">
        <v>1</v>
      </c>
      <c r="R557" s="219"/>
      <c r="S557" s="238" t="s">
        <v>92</v>
      </c>
      <c r="T557" s="81">
        <v>1</v>
      </c>
      <c r="U557" s="278">
        <f>IF(D557=0,D558,D557)</f>
        <v>26</v>
      </c>
      <c r="V557" s="57">
        <v>0</v>
      </c>
      <c r="W557" s="279">
        <v>0</v>
      </c>
      <c r="X557" s="282">
        <v>4</v>
      </c>
      <c r="Y557" s="279" t="str">
        <f t="shared" si="18"/>
        <v>48074</v>
      </c>
      <c r="Z557" s="282">
        <v>1205.28</v>
      </c>
      <c r="AA557" s="282"/>
      <c r="AH557" s="268">
        <v>26</v>
      </c>
      <c r="AI557" s="268">
        <v>0</v>
      </c>
      <c r="AJ557" s="268">
        <v>0</v>
      </c>
    </row>
    <row r="558" spans="1:36" s="57" customFormat="1" ht="13.5" customHeight="1">
      <c r="A558" s="317">
        <f>G558</f>
        <v>80</v>
      </c>
      <c r="B558" s="199">
        <f t="shared" si="17"/>
        <v>26</v>
      </c>
      <c r="C558" s="194" t="s">
        <v>217</v>
      </c>
      <c r="D558" s="176">
        <v>26</v>
      </c>
      <c r="E558" s="195" t="s">
        <v>24</v>
      </c>
      <c r="F558" s="195" t="s">
        <v>91</v>
      </c>
      <c r="G558" s="156">
        <v>80</v>
      </c>
      <c r="H558" s="156">
        <v>74</v>
      </c>
      <c r="I558" s="137">
        <v>11.16</v>
      </c>
      <c r="J558" s="138" t="s">
        <v>258</v>
      </c>
      <c r="K558" s="139">
        <v>47</v>
      </c>
      <c r="L558" s="292">
        <v>1205</v>
      </c>
      <c r="M558" s="196">
        <v>1</v>
      </c>
      <c r="N558" s="138" t="s">
        <v>37</v>
      </c>
      <c r="O558" s="303">
        <f>(L558*P558)/100</f>
        <v>301.25</v>
      </c>
      <c r="P558" s="140">
        <v>25</v>
      </c>
      <c r="Q558" s="197">
        <v>1</v>
      </c>
      <c r="R558" s="176"/>
      <c r="S558" s="243" t="s">
        <v>92</v>
      </c>
      <c r="T558" s="81">
        <v>2</v>
      </c>
      <c r="U558" s="278">
        <f>IF(D557=0,D558,D557)</f>
        <v>26</v>
      </c>
      <c r="V558" s="57">
        <f>IF(I557=0,I558,I557)</f>
        <v>11.16</v>
      </c>
      <c r="W558" s="279">
        <f>IF(S557="取りやめ",0,V558)</f>
        <v>11.16</v>
      </c>
      <c r="X558" s="282">
        <v>4</v>
      </c>
      <c r="Y558" s="279" t="str">
        <f t="shared" si="18"/>
        <v>48074</v>
      </c>
      <c r="Z558" s="282">
        <v>1205.28</v>
      </c>
      <c r="AA558" s="282"/>
      <c r="AB558" s="56"/>
      <c r="AC558" s="56"/>
      <c r="AD558" s="56"/>
      <c r="AE558" s="56"/>
      <c r="AF558" s="56"/>
      <c r="AG558" s="56"/>
      <c r="AH558" s="57">
        <v>26</v>
      </c>
      <c r="AI558" s="57">
        <v>11.16</v>
      </c>
      <c r="AJ558" s="57">
        <v>11.16</v>
      </c>
    </row>
    <row r="559" spans="1:36" s="269" customFormat="1" ht="13.5" customHeight="1">
      <c r="A559" s="317">
        <f>IF(G559=G560,G559,G560)</f>
        <v>80</v>
      </c>
      <c r="B559" s="199">
        <f t="shared" si="17"/>
        <v>26</v>
      </c>
      <c r="C559" s="259" t="s">
        <v>217</v>
      </c>
      <c r="D559" s="219">
        <v>26</v>
      </c>
      <c r="E559" s="211" t="s">
        <v>24</v>
      </c>
      <c r="F559" s="211" t="s">
        <v>91</v>
      </c>
      <c r="G559" s="212">
        <v>80</v>
      </c>
      <c r="H559" s="212">
        <v>86</v>
      </c>
      <c r="I559" s="213">
        <v>7.08</v>
      </c>
      <c r="J559" s="214" t="s">
        <v>258</v>
      </c>
      <c r="K559" s="215">
        <v>31</v>
      </c>
      <c r="L559" s="290">
        <f>(O559/P559)*100</f>
        <v>226.56</v>
      </c>
      <c r="M559" s="216">
        <v>1</v>
      </c>
      <c r="N559" s="214" t="s">
        <v>127</v>
      </c>
      <c r="O559" s="307">
        <f>8*I559</f>
        <v>56.64</v>
      </c>
      <c r="P559" s="217">
        <v>25</v>
      </c>
      <c r="Q559" s="218">
        <v>1</v>
      </c>
      <c r="R559" s="219"/>
      <c r="S559" s="238" t="s">
        <v>92</v>
      </c>
      <c r="T559" s="81">
        <v>1</v>
      </c>
      <c r="U559" s="278">
        <f>IF(D559=0,D560,D559)</f>
        <v>26</v>
      </c>
      <c r="V559" s="57">
        <v>0</v>
      </c>
      <c r="W559" s="279">
        <v>0</v>
      </c>
      <c r="X559" s="282">
        <v>4</v>
      </c>
      <c r="Y559" s="279" t="str">
        <f t="shared" si="18"/>
        <v>48086</v>
      </c>
      <c r="Z559" s="282">
        <v>580.56000000000006</v>
      </c>
      <c r="AA559" s="282"/>
      <c r="AB559" s="268"/>
      <c r="AC559" s="268"/>
      <c r="AD559" s="268"/>
      <c r="AE559" s="268"/>
      <c r="AF559" s="268"/>
      <c r="AG559" s="268"/>
      <c r="AH559" s="269">
        <v>26</v>
      </c>
      <c r="AI559" s="269">
        <v>0</v>
      </c>
      <c r="AJ559" s="269">
        <v>0</v>
      </c>
    </row>
    <row r="560" spans="1:36" s="56" customFormat="1" ht="13.5" customHeight="1">
      <c r="A560" s="317">
        <f>G560</f>
        <v>80</v>
      </c>
      <c r="B560" s="199">
        <f t="shared" si="17"/>
        <v>26</v>
      </c>
      <c r="C560" s="194" t="s">
        <v>217</v>
      </c>
      <c r="D560" s="176">
        <v>26</v>
      </c>
      <c r="E560" s="195" t="s">
        <v>24</v>
      </c>
      <c r="F560" s="195" t="s">
        <v>91</v>
      </c>
      <c r="G560" s="156">
        <v>80</v>
      </c>
      <c r="H560" s="156">
        <v>86</v>
      </c>
      <c r="I560" s="137">
        <v>7.08</v>
      </c>
      <c r="J560" s="138" t="s">
        <v>258</v>
      </c>
      <c r="K560" s="139">
        <v>31</v>
      </c>
      <c r="L560" s="292">
        <v>581</v>
      </c>
      <c r="M560" s="196">
        <v>1</v>
      </c>
      <c r="N560" s="138" t="s">
        <v>37</v>
      </c>
      <c r="O560" s="303">
        <f>(L560*P560)/100</f>
        <v>145.25</v>
      </c>
      <c r="P560" s="140">
        <v>25</v>
      </c>
      <c r="Q560" s="197">
        <v>1</v>
      </c>
      <c r="R560" s="176"/>
      <c r="S560" s="243" t="s">
        <v>92</v>
      </c>
      <c r="T560" s="81">
        <v>2</v>
      </c>
      <c r="U560" s="278">
        <f>IF(D559=0,D560,D559)</f>
        <v>26</v>
      </c>
      <c r="V560" s="57">
        <f>IF(I559=0,I560,I559)</f>
        <v>7.08</v>
      </c>
      <c r="W560" s="279">
        <f>IF(S559="取りやめ",0,V560)</f>
        <v>7.08</v>
      </c>
      <c r="X560" s="282">
        <v>4</v>
      </c>
      <c r="Y560" s="279" t="str">
        <f t="shared" si="18"/>
        <v>48086</v>
      </c>
      <c r="Z560" s="282">
        <v>580.56000000000006</v>
      </c>
      <c r="AA560" s="282"/>
      <c r="AH560" s="56">
        <v>26</v>
      </c>
      <c r="AI560" s="56">
        <v>7.08</v>
      </c>
      <c r="AJ560" s="56">
        <v>7.08</v>
      </c>
    </row>
    <row r="561" spans="1:36" s="268" customFormat="1" ht="13.5" customHeight="1">
      <c r="A561" s="317">
        <f>IF(G561=G562,G561,G562)</f>
        <v>82</v>
      </c>
      <c r="B561" s="199">
        <f t="shared" si="17"/>
        <v>26</v>
      </c>
      <c r="C561" s="259" t="s">
        <v>217</v>
      </c>
      <c r="D561" s="219">
        <v>26</v>
      </c>
      <c r="E561" s="211" t="s">
        <v>24</v>
      </c>
      <c r="F561" s="211" t="s">
        <v>91</v>
      </c>
      <c r="G561" s="212">
        <v>82</v>
      </c>
      <c r="H561" s="212">
        <v>18</v>
      </c>
      <c r="I561" s="213">
        <v>5.56</v>
      </c>
      <c r="J561" s="214" t="s">
        <v>258</v>
      </c>
      <c r="K561" s="215">
        <v>52</v>
      </c>
      <c r="L561" s="290">
        <f>(O561/P561)*100</f>
        <v>177.92</v>
      </c>
      <c r="M561" s="216">
        <v>1</v>
      </c>
      <c r="N561" s="214" t="s">
        <v>127</v>
      </c>
      <c r="O561" s="307">
        <f>8*I561</f>
        <v>44.48</v>
      </c>
      <c r="P561" s="217">
        <v>25</v>
      </c>
      <c r="Q561" s="218">
        <v>1</v>
      </c>
      <c r="R561" s="219"/>
      <c r="S561" s="238" t="s">
        <v>92</v>
      </c>
      <c r="T561" s="81">
        <v>1</v>
      </c>
      <c r="U561" s="278">
        <f>IF(D561=0,D562,D561)</f>
        <v>26</v>
      </c>
      <c r="V561" s="57">
        <v>0</v>
      </c>
      <c r="W561" s="279">
        <v>0</v>
      </c>
      <c r="X561" s="282">
        <v>4</v>
      </c>
      <c r="Y561" s="279" t="str">
        <f t="shared" si="18"/>
        <v>48218</v>
      </c>
      <c r="Z561" s="282">
        <v>433.67999999999995</v>
      </c>
      <c r="AA561" s="282"/>
      <c r="AH561" s="268">
        <v>26</v>
      </c>
      <c r="AI561" s="268">
        <v>0</v>
      </c>
      <c r="AJ561" s="268">
        <v>0</v>
      </c>
    </row>
    <row r="562" spans="1:36" s="57" customFormat="1" ht="13.5" customHeight="1">
      <c r="A562" s="317">
        <f>G562</f>
        <v>82</v>
      </c>
      <c r="B562" s="199">
        <f t="shared" si="17"/>
        <v>26</v>
      </c>
      <c r="C562" s="194" t="s">
        <v>217</v>
      </c>
      <c r="D562" s="176">
        <v>26</v>
      </c>
      <c r="E562" s="195" t="s">
        <v>24</v>
      </c>
      <c r="F562" s="195" t="s">
        <v>91</v>
      </c>
      <c r="G562" s="156">
        <v>82</v>
      </c>
      <c r="H562" s="156">
        <v>18</v>
      </c>
      <c r="I562" s="137">
        <v>5.56</v>
      </c>
      <c r="J562" s="138" t="s">
        <v>258</v>
      </c>
      <c r="K562" s="139">
        <v>52</v>
      </c>
      <c r="L562" s="292">
        <v>434</v>
      </c>
      <c r="M562" s="196">
        <v>1</v>
      </c>
      <c r="N562" s="138" t="s">
        <v>37</v>
      </c>
      <c r="O562" s="303">
        <f>(L562*P562)/100</f>
        <v>108.5</v>
      </c>
      <c r="P562" s="140">
        <v>25</v>
      </c>
      <c r="Q562" s="197">
        <v>1</v>
      </c>
      <c r="R562" s="176"/>
      <c r="S562" s="243" t="s">
        <v>92</v>
      </c>
      <c r="T562" s="81">
        <v>2</v>
      </c>
      <c r="U562" s="278">
        <f>IF(D561=0,D562,D561)</f>
        <v>26</v>
      </c>
      <c r="V562" s="57">
        <f>IF(I561=0,I562,I561)</f>
        <v>5.56</v>
      </c>
      <c r="W562" s="279">
        <f>IF(S561="取りやめ",0,V562)</f>
        <v>5.56</v>
      </c>
      <c r="X562" s="282">
        <v>4</v>
      </c>
      <c r="Y562" s="279" t="str">
        <f t="shared" si="18"/>
        <v>48218</v>
      </c>
      <c r="Z562" s="282">
        <v>433.67999999999995</v>
      </c>
      <c r="AA562" s="282"/>
      <c r="AB562" s="56"/>
      <c r="AC562" s="56"/>
      <c r="AD562" s="56"/>
      <c r="AE562" s="56"/>
      <c r="AF562" s="56"/>
      <c r="AG562" s="56"/>
      <c r="AH562" s="57">
        <v>26</v>
      </c>
      <c r="AI562" s="57">
        <v>5.56</v>
      </c>
      <c r="AJ562" s="57">
        <v>5.56</v>
      </c>
    </row>
    <row r="563" spans="1:36" s="269" customFormat="1" ht="13.5" customHeight="1">
      <c r="A563" s="317">
        <f>IF(G563=G564,G563,G564)</f>
        <v>2</v>
      </c>
      <c r="B563" s="199">
        <f t="shared" si="17"/>
        <v>27</v>
      </c>
      <c r="C563" s="245" t="s">
        <v>217</v>
      </c>
      <c r="D563" s="201">
        <v>27</v>
      </c>
      <c r="E563" s="202" t="s">
        <v>24</v>
      </c>
      <c r="F563" s="202" t="s">
        <v>91</v>
      </c>
      <c r="G563" s="203">
        <v>2</v>
      </c>
      <c r="H563" s="203">
        <v>176</v>
      </c>
      <c r="I563" s="204">
        <v>7.08</v>
      </c>
      <c r="J563" s="205" t="s">
        <v>258</v>
      </c>
      <c r="K563" s="206">
        <v>77</v>
      </c>
      <c r="L563" s="285">
        <v>669</v>
      </c>
      <c r="M563" s="207">
        <v>1</v>
      </c>
      <c r="N563" s="205" t="s">
        <v>127</v>
      </c>
      <c r="O563" s="305">
        <v>167.25</v>
      </c>
      <c r="P563" s="210">
        <v>25</v>
      </c>
      <c r="Q563" s="209">
        <v>1</v>
      </c>
      <c r="R563" s="201"/>
      <c r="S563" s="234" t="s">
        <v>134</v>
      </c>
      <c r="T563" s="81">
        <v>1</v>
      </c>
      <c r="U563" s="278">
        <f>IF(D563=0,D564,D563)</f>
        <v>27</v>
      </c>
      <c r="V563" s="278">
        <v>0</v>
      </c>
      <c r="W563" s="279">
        <v>0</v>
      </c>
      <c r="X563" s="282">
        <v>4</v>
      </c>
      <c r="Y563" s="279" t="str">
        <f t="shared" si="18"/>
        <v>42176</v>
      </c>
      <c r="Z563" s="282" t="e">
        <v>#N/A</v>
      </c>
      <c r="AA563" s="282"/>
      <c r="AB563" s="81"/>
      <c r="AC563" s="81"/>
      <c r="AD563" s="81"/>
      <c r="AE563" s="81"/>
      <c r="AF563" s="81"/>
      <c r="AG563" s="81"/>
      <c r="AH563" s="269">
        <v>27</v>
      </c>
      <c r="AI563" s="269">
        <v>0</v>
      </c>
      <c r="AJ563" s="269">
        <v>0</v>
      </c>
    </row>
    <row r="564" spans="1:36" s="56" customFormat="1" ht="13.5" customHeight="1">
      <c r="A564" s="317">
        <f>G564</f>
        <v>2</v>
      </c>
      <c r="B564" s="199">
        <f t="shared" si="17"/>
        <v>27</v>
      </c>
      <c r="C564" s="319" t="s">
        <v>217</v>
      </c>
      <c r="D564" s="176">
        <v>27</v>
      </c>
      <c r="E564" s="323" t="s">
        <v>24</v>
      </c>
      <c r="F564" s="323" t="s">
        <v>91</v>
      </c>
      <c r="G564" s="326">
        <v>2</v>
      </c>
      <c r="H564" s="326">
        <v>176</v>
      </c>
      <c r="I564" s="329">
        <v>7.08</v>
      </c>
      <c r="J564" s="332" t="s">
        <v>258</v>
      </c>
      <c r="K564" s="335">
        <v>77</v>
      </c>
      <c r="L564" s="286">
        <v>669</v>
      </c>
      <c r="M564" s="340">
        <v>1</v>
      </c>
      <c r="N564" s="332" t="s">
        <v>127</v>
      </c>
      <c r="O564" s="299">
        <f>(L564*P564)/100</f>
        <v>167.25</v>
      </c>
      <c r="P564" s="344">
        <v>25</v>
      </c>
      <c r="Q564" s="346">
        <v>1</v>
      </c>
      <c r="R564" s="321"/>
      <c r="S564" s="349" t="s">
        <v>134</v>
      </c>
      <c r="T564" s="81">
        <v>2</v>
      </c>
      <c r="U564" s="278">
        <f>IF(D563=0,D564,D563)</f>
        <v>27</v>
      </c>
      <c r="V564" s="278">
        <f>IF(I563=0,I564,I563)</f>
        <v>7.08</v>
      </c>
      <c r="W564" s="279">
        <f>IF(S563="取りやめ",0,V564)</f>
        <v>7.08</v>
      </c>
      <c r="X564" s="282">
        <v>4</v>
      </c>
      <c r="Y564" s="279" t="str">
        <f t="shared" si="18"/>
        <v>42176</v>
      </c>
      <c r="Z564" s="282">
        <v>698.88</v>
      </c>
      <c r="AA564" s="282"/>
      <c r="AB564" s="81"/>
      <c r="AC564" s="81"/>
      <c r="AD564" s="81"/>
      <c r="AE564" s="81"/>
      <c r="AF564" s="81"/>
      <c r="AG564" s="81"/>
      <c r="AH564" s="56">
        <v>27</v>
      </c>
      <c r="AI564" s="56">
        <v>7.08</v>
      </c>
      <c r="AJ564" s="56">
        <v>7.08</v>
      </c>
    </row>
    <row r="565" spans="1:36" s="268" customFormat="1" ht="13.5" customHeight="1">
      <c r="A565" s="317">
        <f>IF(G565=G566,G565,G566)</f>
        <v>5</v>
      </c>
      <c r="B565" s="199">
        <f t="shared" si="17"/>
        <v>27</v>
      </c>
      <c r="C565" s="247" t="s">
        <v>78</v>
      </c>
      <c r="D565" s="219">
        <v>27</v>
      </c>
      <c r="E565" s="211" t="s">
        <v>79</v>
      </c>
      <c r="F565" s="211" t="s">
        <v>80</v>
      </c>
      <c r="G565" s="212">
        <v>5</v>
      </c>
      <c r="H565" s="212">
        <v>10</v>
      </c>
      <c r="I565" s="213">
        <v>4.08</v>
      </c>
      <c r="J565" s="214" t="s">
        <v>76</v>
      </c>
      <c r="K565" s="215">
        <v>41</v>
      </c>
      <c r="L565" s="290">
        <f>(O565/P565)*100</f>
        <v>120.88888888888889</v>
      </c>
      <c r="M565" s="216">
        <v>1</v>
      </c>
      <c r="N565" s="214" t="s">
        <v>127</v>
      </c>
      <c r="O565" s="307">
        <f>8*I565</f>
        <v>32.64</v>
      </c>
      <c r="P565" s="217">
        <v>27</v>
      </c>
      <c r="Q565" s="218">
        <v>1</v>
      </c>
      <c r="R565" s="219"/>
      <c r="S565" s="238" t="s">
        <v>269</v>
      </c>
      <c r="T565" s="81">
        <v>1</v>
      </c>
      <c r="U565" s="278">
        <f>IF(D565=0,D566,D565)</f>
        <v>27</v>
      </c>
      <c r="V565" s="57">
        <v>0</v>
      </c>
      <c r="W565" s="279">
        <v>0</v>
      </c>
      <c r="X565" s="282">
        <v>4</v>
      </c>
      <c r="Y565" s="279" t="str">
        <f t="shared" si="18"/>
        <v>4510</v>
      </c>
      <c r="Z565" s="282">
        <v>1175.04</v>
      </c>
      <c r="AA565" s="282"/>
      <c r="AB565" s="57"/>
      <c r="AC565" s="57"/>
      <c r="AD565" s="57"/>
      <c r="AE565" s="57"/>
      <c r="AF565" s="57"/>
      <c r="AG565" s="57"/>
      <c r="AH565" s="268">
        <v>27</v>
      </c>
      <c r="AI565" s="268">
        <v>0</v>
      </c>
      <c r="AJ565" s="268">
        <v>0</v>
      </c>
    </row>
    <row r="566" spans="1:36" s="57" customFormat="1" ht="13.5" customHeight="1">
      <c r="A566" s="317">
        <f>G566</f>
        <v>5</v>
      </c>
      <c r="B566" s="199">
        <f t="shared" si="17"/>
        <v>27</v>
      </c>
      <c r="C566" s="77" t="s">
        <v>78</v>
      </c>
      <c r="D566" s="125">
        <v>27</v>
      </c>
      <c r="E566" s="148" t="s">
        <v>79</v>
      </c>
      <c r="F566" s="148" t="s">
        <v>80</v>
      </c>
      <c r="G566" s="153">
        <v>5</v>
      </c>
      <c r="H566" s="153">
        <v>10</v>
      </c>
      <c r="I566" s="16">
        <v>4.08</v>
      </c>
      <c r="J566" s="122" t="s">
        <v>76</v>
      </c>
      <c r="K566" s="159">
        <v>37</v>
      </c>
      <c r="L566" s="289">
        <v>1175</v>
      </c>
      <c r="M566" s="173">
        <v>1</v>
      </c>
      <c r="N566" s="122" t="s">
        <v>127</v>
      </c>
      <c r="O566" s="301">
        <f>(L566*P566)/100</f>
        <v>293.75</v>
      </c>
      <c r="P566" s="123">
        <v>25</v>
      </c>
      <c r="Q566" s="120">
        <v>1</v>
      </c>
      <c r="R566" s="125"/>
      <c r="S566" s="237" t="s">
        <v>269</v>
      </c>
      <c r="T566" s="81">
        <v>2</v>
      </c>
      <c r="U566" s="278">
        <f>IF(D565=0,D566,D565)</f>
        <v>27</v>
      </c>
      <c r="V566" s="57">
        <f>IF(I565=0,I566,I565)</f>
        <v>4.08</v>
      </c>
      <c r="W566" s="279">
        <f>IF(S565="取りやめ",0,V566)</f>
        <v>4.08</v>
      </c>
      <c r="X566" s="282">
        <v>4</v>
      </c>
      <c r="Y566" s="279" t="str">
        <f t="shared" si="18"/>
        <v>4510</v>
      </c>
      <c r="Z566" s="282">
        <v>1175.04</v>
      </c>
      <c r="AA566" s="282"/>
      <c r="AB566" s="56">
        <v>3</v>
      </c>
      <c r="AC566" s="56">
        <v>17</v>
      </c>
      <c r="AD566" s="56"/>
      <c r="AE566" s="56"/>
      <c r="AF566" s="56"/>
      <c r="AG566" s="56">
        <v>2014</v>
      </c>
      <c r="AH566" s="57">
        <v>27</v>
      </c>
      <c r="AI566" s="57">
        <v>4.08</v>
      </c>
      <c r="AJ566" s="57">
        <v>4.08</v>
      </c>
    </row>
    <row r="567" spans="1:36" s="269" customFormat="1" ht="13.5" customHeight="1">
      <c r="A567" s="317">
        <f>IF(G567=G568,G567,G568)</f>
        <v>5</v>
      </c>
      <c r="B567" s="199">
        <f t="shared" si="17"/>
        <v>27</v>
      </c>
      <c r="C567" s="256" t="s">
        <v>78</v>
      </c>
      <c r="D567" s="219">
        <v>27</v>
      </c>
      <c r="E567" s="211" t="s">
        <v>79</v>
      </c>
      <c r="F567" s="211" t="s">
        <v>80</v>
      </c>
      <c r="G567" s="212">
        <v>5</v>
      </c>
      <c r="H567" s="212">
        <v>12</v>
      </c>
      <c r="I567" s="213">
        <v>1.1200000000000001</v>
      </c>
      <c r="J567" s="214" t="s">
        <v>403</v>
      </c>
      <c r="K567" s="215">
        <v>69</v>
      </c>
      <c r="L567" s="290">
        <f>(O567/P567)*100</f>
        <v>30.896551724137932</v>
      </c>
      <c r="M567" s="216">
        <v>1</v>
      </c>
      <c r="N567" s="214" t="s">
        <v>127</v>
      </c>
      <c r="O567" s="307">
        <f>8*I567</f>
        <v>8.9600000000000009</v>
      </c>
      <c r="P567" s="217">
        <v>29</v>
      </c>
      <c r="Q567" s="218">
        <v>1</v>
      </c>
      <c r="R567" s="219"/>
      <c r="S567" s="238" t="s">
        <v>269</v>
      </c>
      <c r="T567" s="81">
        <v>1</v>
      </c>
      <c r="U567" s="278">
        <f>IF(D567=0,D568,D567)</f>
        <v>27</v>
      </c>
      <c r="V567" s="57">
        <v>0</v>
      </c>
      <c r="W567" s="279">
        <v>0</v>
      </c>
      <c r="X567" s="282">
        <v>4</v>
      </c>
      <c r="Y567" s="279" t="str">
        <f t="shared" si="18"/>
        <v>4512</v>
      </c>
      <c r="Z567" s="282">
        <v>169.12</v>
      </c>
      <c r="AA567" s="282"/>
      <c r="AB567" s="57"/>
      <c r="AC567" s="57"/>
      <c r="AD567" s="57"/>
      <c r="AE567" s="57"/>
      <c r="AF567" s="57"/>
      <c r="AG567" s="57"/>
      <c r="AH567" s="269">
        <v>27</v>
      </c>
      <c r="AI567" s="269">
        <v>0</v>
      </c>
      <c r="AJ567" s="269">
        <v>0</v>
      </c>
    </row>
    <row r="568" spans="1:36" s="56" customFormat="1" ht="13.5" customHeight="1">
      <c r="A568" s="317">
        <f>G568</f>
        <v>5</v>
      </c>
      <c r="B568" s="199">
        <f t="shared" si="17"/>
        <v>27</v>
      </c>
      <c r="C568" s="132" t="s">
        <v>78</v>
      </c>
      <c r="D568" s="125">
        <v>27</v>
      </c>
      <c r="E568" s="148" t="s">
        <v>79</v>
      </c>
      <c r="F568" s="148" t="s">
        <v>80</v>
      </c>
      <c r="G568" s="153">
        <v>5</v>
      </c>
      <c r="H568" s="153">
        <v>12</v>
      </c>
      <c r="I568" s="16">
        <v>1.1200000000000001</v>
      </c>
      <c r="J568" s="122" t="s">
        <v>83</v>
      </c>
      <c r="K568" s="159">
        <v>69</v>
      </c>
      <c r="L568" s="289">
        <v>169</v>
      </c>
      <c r="M568" s="173">
        <v>1</v>
      </c>
      <c r="N568" s="122" t="s">
        <v>127</v>
      </c>
      <c r="O568" s="301">
        <f>(L568*P568)/100</f>
        <v>42.25</v>
      </c>
      <c r="P568" s="123">
        <v>25</v>
      </c>
      <c r="Q568" s="120">
        <v>1</v>
      </c>
      <c r="R568" s="125"/>
      <c r="S568" s="237" t="s">
        <v>269</v>
      </c>
      <c r="T568" s="81">
        <v>2</v>
      </c>
      <c r="U568" s="278">
        <f>IF(D567=0,D568,D567)</f>
        <v>27</v>
      </c>
      <c r="V568" s="57">
        <f>IF(I567=0,I568,I567)</f>
        <v>1.1200000000000001</v>
      </c>
      <c r="W568" s="279">
        <f>IF(S567="取りやめ",0,V568)</f>
        <v>1.1200000000000001</v>
      </c>
      <c r="X568" s="282">
        <v>4</v>
      </c>
      <c r="Y568" s="279" t="str">
        <f t="shared" si="18"/>
        <v>4512</v>
      </c>
      <c r="Z568" s="282">
        <v>169.12</v>
      </c>
      <c r="AA568" s="282"/>
      <c r="AB568" s="56">
        <v>3</v>
      </c>
      <c r="AC568" s="56">
        <v>17</v>
      </c>
      <c r="AG568" s="56">
        <v>2014</v>
      </c>
      <c r="AH568" s="56">
        <v>27</v>
      </c>
      <c r="AI568" s="56">
        <v>1.1200000000000001</v>
      </c>
      <c r="AJ568" s="56">
        <v>1.1200000000000001</v>
      </c>
    </row>
    <row r="569" spans="1:36" s="268" customFormat="1" ht="13.5" customHeight="1">
      <c r="A569" s="317">
        <f>IF(G569=G570,G569,G570)</f>
        <v>5</v>
      </c>
      <c r="B569" s="199">
        <f t="shared" si="17"/>
        <v>27</v>
      </c>
      <c r="C569" s="256" t="s">
        <v>78</v>
      </c>
      <c r="D569" s="219">
        <v>27</v>
      </c>
      <c r="E569" s="211" t="s">
        <v>79</v>
      </c>
      <c r="F569" s="211" t="s">
        <v>80</v>
      </c>
      <c r="G569" s="212">
        <v>5</v>
      </c>
      <c r="H569" s="212">
        <v>66</v>
      </c>
      <c r="I569" s="213">
        <v>1.52</v>
      </c>
      <c r="J569" s="214" t="s">
        <v>403</v>
      </c>
      <c r="K569" s="215">
        <v>42</v>
      </c>
      <c r="L569" s="290">
        <f>(O569/P569)*100</f>
        <v>38</v>
      </c>
      <c r="M569" s="216">
        <v>1</v>
      </c>
      <c r="N569" s="214" t="s">
        <v>127</v>
      </c>
      <c r="O569" s="307">
        <f>8*I569</f>
        <v>12.16</v>
      </c>
      <c r="P569" s="217">
        <v>32</v>
      </c>
      <c r="Q569" s="218">
        <v>1</v>
      </c>
      <c r="R569" s="219"/>
      <c r="S569" s="238" t="s">
        <v>269</v>
      </c>
      <c r="T569" s="81">
        <v>1</v>
      </c>
      <c r="U569" s="278">
        <f>IF(D569=0,D570,D569)</f>
        <v>27</v>
      </c>
      <c r="V569" s="57">
        <v>0</v>
      </c>
      <c r="W569" s="279">
        <v>0</v>
      </c>
      <c r="X569" s="282">
        <v>4</v>
      </c>
      <c r="Y569" s="279" t="str">
        <f t="shared" si="18"/>
        <v>4566</v>
      </c>
      <c r="Z569" s="282">
        <v>386.08</v>
      </c>
      <c r="AA569" s="282"/>
      <c r="AB569" s="57"/>
      <c r="AC569" s="57"/>
      <c r="AD569" s="57"/>
      <c r="AE569" s="57"/>
      <c r="AF569" s="57"/>
      <c r="AG569" s="57"/>
      <c r="AH569" s="268">
        <v>27</v>
      </c>
      <c r="AI569" s="268">
        <v>0</v>
      </c>
      <c r="AJ569" s="268">
        <v>0</v>
      </c>
    </row>
    <row r="570" spans="1:36" s="57" customFormat="1" ht="13.5" customHeight="1">
      <c r="A570" s="317">
        <f>G570</f>
        <v>5</v>
      </c>
      <c r="B570" s="199">
        <f t="shared" si="17"/>
        <v>27</v>
      </c>
      <c r="C570" s="132" t="s">
        <v>78</v>
      </c>
      <c r="D570" s="125">
        <v>27</v>
      </c>
      <c r="E570" s="148" t="s">
        <v>79</v>
      </c>
      <c r="F570" s="148" t="s">
        <v>80</v>
      </c>
      <c r="G570" s="153">
        <v>5</v>
      </c>
      <c r="H570" s="153">
        <v>66</v>
      </c>
      <c r="I570" s="16">
        <v>1.52</v>
      </c>
      <c r="J570" s="122" t="s">
        <v>40</v>
      </c>
      <c r="K570" s="159">
        <v>38</v>
      </c>
      <c r="L570" s="289">
        <v>386</v>
      </c>
      <c r="M570" s="173">
        <v>1</v>
      </c>
      <c r="N570" s="122" t="s">
        <v>127</v>
      </c>
      <c r="O570" s="301">
        <f>(L570*P570)/100</f>
        <v>96.5</v>
      </c>
      <c r="P570" s="123">
        <v>25</v>
      </c>
      <c r="Q570" s="120">
        <v>1</v>
      </c>
      <c r="R570" s="125"/>
      <c r="S570" s="237" t="s">
        <v>269</v>
      </c>
      <c r="T570" s="81">
        <v>2</v>
      </c>
      <c r="U570" s="278">
        <f>IF(D569=0,D570,D569)</f>
        <v>27</v>
      </c>
      <c r="V570" s="57">
        <f>IF(I569=0,I570,I569)</f>
        <v>1.52</v>
      </c>
      <c r="W570" s="279">
        <f>IF(S569="取りやめ",0,V570)</f>
        <v>1.52</v>
      </c>
      <c r="X570" s="282">
        <v>4</v>
      </c>
      <c r="Y570" s="279" t="str">
        <f t="shared" si="18"/>
        <v>4566</v>
      </c>
      <c r="Z570" s="282">
        <v>386.08</v>
      </c>
      <c r="AA570" s="282"/>
      <c r="AB570" s="56">
        <v>3</v>
      </c>
      <c r="AC570" s="56">
        <v>23</v>
      </c>
      <c r="AD570" s="56"/>
      <c r="AE570" s="56"/>
      <c r="AF570" s="56"/>
      <c r="AG570" s="56">
        <v>2014</v>
      </c>
      <c r="AH570" s="57">
        <v>27</v>
      </c>
      <c r="AI570" s="57">
        <v>1.52</v>
      </c>
      <c r="AJ570" s="57">
        <v>1.52</v>
      </c>
    </row>
    <row r="571" spans="1:36" s="269" customFormat="1" ht="13.5" customHeight="1">
      <c r="A571" s="317">
        <f>IF(G571=G572,G571,G572)</f>
        <v>5</v>
      </c>
      <c r="B571" s="199">
        <f t="shared" si="17"/>
        <v>27</v>
      </c>
      <c r="C571" s="127" t="s">
        <v>78</v>
      </c>
      <c r="D571" s="48">
        <v>27</v>
      </c>
      <c r="E571" s="211" t="s">
        <v>79</v>
      </c>
      <c r="F571" s="211" t="s">
        <v>80</v>
      </c>
      <c r="G571" s="212">
        <v>5</v>
      </c>
      <c r="H571" s="212">
        <v>68</v>
      </c>
      <c r="I571" s="213">
        <v>4.12</v>
      </c>
      <c r="J571" s="214" t="s">
        <v>403</v>
      </c>
      <c r="K571" s="215">
        <v>42</v>
      </c>
      <c r="L571" s="290">
        <f>(O571/P571)*100</f>
        <v>113.65517241379311</v>
      </c>
      <c r="M571" s="216">
        <v>1</v>
      </c>
      <c r="N571" s="214" t="s">
        <v>127</v>
      </c>
      <c r="O571" s="307">
        <f>8*I571</f>
        <v>32.96</v>
      </c>
      <c r="P571" s="217">
        <v>29</v>
      </c>
      <c r="Q571" s="218">
        <v>1</v>
      </c>
      <c r="R571" s="219"/>
      <c r="S571" s="238" t="s">
        <v>269</v>
      </c>
      <c r="T571" s="81">
        <v>1</v>
      </c>
      <c r="U571" s="278">
        <f>IF(D571=0,D572,D571)</f>
        <v>27</v>
      </c>
      <c r="V571" s="57">
        <v>0</v>
      </c>
      <c r="W571" s="279">
        <v>0</v>
      </c>
      <c r="X571" s="282">
        <v>4</v>
      </c>
      <c r="Y571" s="279" t="str">
        <f t="shared" si="18"/>
        <v>4568</v>
      </c>
      <c r="Z571" s="282">
        <v>1046.48</v>
      </c>
      <c r="AA571" s="282"/>
      <c r="AB571" s="57"/>
      <c r="AC571" s="57"/>
      <c r="AD571" s="57"/>
      <c r="AE571" s="57"/>
      <c r="AF571" s="57"/>
      <c r="AG571" s="57"/>
      <c r="AH571" s="269">
        <v>27</v>
      </c>
      <c r="AI571" s="269">
        <v>0</v>
      </c>
      <c r="AJ571" s="269">
        <v>0</v>
      </c>
    </row>
    <row r="572" spans="1:36" s="56" customFormat="1" ht="13.5" customHeight="1">
      <c r="A572" s="317">
        <f>G572</f>
        <v>5</v>
      </c>
      <c r="B572" s="199">
        <f t="shared" si="17"/>
        <v>27</v>
      </c>
      <c r="C572" s="132" t="s">
        <v>78</v>
      </c>
      <c r="D572" s="125">
        <v>27</v>
      </c>
      <c r="E572" s="148" t="s">
        <v>79</v>
      </c>
      <c r="F572" s="148" t="s">
        <v>80</v>
      </c>
      <c r="G572" s="153">
        <v>5</v>
      </c>
      <c r="H572" s="153">
        <v>68</v>
      </c>
      <c r="I572" s="16">
        <v>4.12</v>
      </c>
      <c r="J572" s="122" t="s">
        <v>40</v>
      </c>
      <c r="K572" s="159">
        <v>38</v>
      </c>
      <c r="L572" s="289">
        <v>1046</v>
      </c>
      <c r="M572" s="173">
        <v>1</v>
      </c>
      <c r="N572" s="122" t="s">
        <v>127</v>
      </c>
      <c r="O572" s="301">
        <f>(L572*P572)/100</f>
        <v>261.5</v>
      </c>
      <c r="P572" s="123">
        <v>25</v>
      </c>
      <c r="Q572" s="120">
        <v>1</v>
      </c>
      <c r="R572" s="125"/>
      <c r="S572" s="237" t="s">
        <v>269</v>
      </c>
      <c r="T572" s="81">
        <v>2</v>
      </c>
      <c r="U572" s="278">
        <f>IF(D571=0,D572,D571)</f>
        <v>27</v>
      </c>
      <c r="V572" s="57">
        <f>IF(I571=0,I572,I571)</f>
        <v>4.12</v>
      </c>
      <c r="W572" s="279">
        <f>IF(S571="取りやめ",0,V572)</f>
        <v>4.12</v>
      </c>
      <c r="X572" s="282">
        <v>4</v>
      </c>
      <c r="Y572" s="279" t="str">
        <f t="shared" si="18"/>
        <v>4568</v>
      </c>
      <c r="Z572" s="282">
        <v>1046.48</v>
      </c>
      <c r="AA572" s="282"/>
      <c r="AB572" s="56">
        <v>3</v>
      </c>
      <c r="AC572" s="56">
        <v>23</v>
      </c>
      <c r="AG572" s="56">
        <v>2014</v>
      </c>
      <c r="AH572" s="56">
        <v>27</v>
      </c>
      <c r="AI572" s="56">
        <v>4.12</v>
      </c>
      <c r="AJ572" s="56">
        <v>4.12</v>
      </c>
    </row>
    <row r="573" spans="1:36" s="268" customFormat="1" ht="13.5" customHeight="1">
      <c r="A573" s="317">
        <f>IF(G573=G574,G573,G574)</f>
        <v>5</v>
      </c>
      <c r="B573" s="199">
        <f t="shared" si="17"/>
        <v>27</v>
      </c>
      <c r="C573" s="256" t="s">
        <v>78</v>
      </c>
      <c r="D573" s="219">
        <v>27</v>
      </c>
      <c r="E573" s="211" t="s">
        <v>79</v>
      </c>
      <c r="F573" s="211" t="s">
        <v>80</v>
      </c>
      <c r="G573" s="212">
        <v>5</v>
      </c>
      <c r="H573" s="212">
        <v>71</v>
      </c>
      <c r="I573" s="213">
        <v>1.32</v>
      </c>
      <c r="J573" s="214" t="s">
        <v>403</v>
      </c>
      <c r="K573" s="215">
        <v>41</v>
      </c>
      <c r="L573" s="290">
        <f>(O573/P573)*100</f>
        <v>36.413793103448278</v>
      </c>
      <c r="M573" s="216">
        <v>1</v>
      </c>
      <c r="N573" s="214" t="s">
        <v>127</v>
      </c>
      <c r="O573" s="307">
        <f>8*I573</f>
        <v>10.56</v>
      </c>
      <c r="P573" s="217">
        <v>29</v>
      </c>
      <c r="Q573" s="218">
        <v>1</v>
      </c>
      <c r="R573" s="219"/>
      <c r="S573" s="238" t="s">
        <v>269</v>
      </c>
      <c r="T573" s="81">
        <v>1</v>
      </c>
      <c r="U573" s="278">
        <f>IF(D573=0,D574,D573)</f>
        <v>27</v>
      </c>
      <c r="V573" s="57">
        <v>0</v>
      </c>
      <c r="W573" s="279">
        <v>0</v>
      </c>
      <c r="X573" s="282">
        <v>4</v>
      </c>
      <c r="Y573" s="279" t="str">
        <f t="shared" si="18"/>
        <v>4571</v>
      </c>
      <c r="Z573" s="282">
        <v>324.72000000000003</v>
      </c>
      <c r="AA573" s="282"/>
      <c r="AB573" s="57"/>
      <c r="AC573" s="57"/>
      <c r="AD573" s="57"/>
      <c r="AE573" s="57"/>
      <c r="AF573" s="57"/>
      <c r="AG573" s="57"/>
      <c r="AH573" s="268">
        <v>27</v>
      </c>
      <c r="AI573" s="268">
        <v>0</v>
      </c>
      <c r="AJ573" s="268">
        <v>0</v>
      </c>
    </row>
    <row r="574" spans="1:36" s="56" customFormat="1" ht="13.5" customHeight="1">
      <c r="A574" s="317">
        <f>G574</f>
        <v>5</v>
      </c>
      <c r="B574" s="199">
        <f t="shared" si="17"/>
        <v>27</v>
      </c>
      <c r="C574" s="145" t="s">
        <v>78</v>
      </c>
      <c r="D574" s="115">
        <v>27</v>
      </c>
      <c r="E574" s="147" t="s">
        <v>79</v>
      </c>
      <c r="F574" s="147" t="s">
        <v>80</v>
      </c>
      <c r="G574" s="151">
        <v>5</v>
      </c>
      <c r="H574" s="151">
        <v>71</v>
      </c>
      <c r="I574" s="111">
        <v>1.32</v>
      </c>
      <c r="J574" s="112" t="s">
        <v>40</v>
      </c>
      <c r="K574" s="158">
        <v>37</v>
      </c>
      <c r="L574" s="295">
        <v>325</v>
      </c>
      <c r="M574" s="198">
        <v>1</v>
      </c>
      <c r="N574" s="112" t="s">
        <v>127</v>
      </c>
      <c r="O574" s="304">
        <f>(L574*P574)/100</f>
        <v>81.25</v>
      </c>
      <c r="P574" s="113">
        <v>25</v>
      </c>
      <c r="Q574" s="110">
        <v>1</v>
      </c>
      <c r="R574" s="115"/>
      <c r="S574" s="242" t="s">
        <v>269</v>
      </c>
      <c r="T574" s="81">
        <v>2</v>
      </c>
      <c r="U574" s="278">
        <f>IF(D573=0,D574,D573)</f>
        <v>27</v>
      </c>
      <c r="V574" s="57">
        <f>IF(I573=0,I574,I573)</f>
        <v>1.32</v>
      </c>
      <c r="W574" s="279">
        <f>IF(S573="取りやめ",0,V574)</f>
        <v>1.32</v>
      </c>
      <c r="X574" s="282">
        <v>4</v>
      </c>
      <c r="Y574" s="279" t="str">
        <f t="shared" si="18"/>
        <v>4571</v>
      </c>
      <c r="Z574" s="282">
        <v>324.72000000000003</v>
      </c>
      <c r="AA574" s="282"/>
      <c r="AB574" s="56">
        <v>3</v>
      </c>
      <c r="AC574" s="56">
        <v>23</v>
      </c>
      <c r="AG574" s="56">
        <v>2014</v>
      </c>
      <c r="AH574" s="56">
        <v>27</v>
      </c>
      <c r="AI574" s="56">
        <v>1.32</v>
      </c>
      <c r="AJ574" s="56">
        <v>1.32</v>
      </c>
    </row>
    <row r="575" spans="1:36" s="270" customFormat="1" ht="13.5" customHeight="1">
      <c r="A575" s="317">
        <f>IF(G575=G576,G575,G576)</f>
        <v>5</v>
      </c>
      <c r="B575" s="199">
        <f t="shared" si="17"/>
        <v>27</v>
      </c>
      <c r="C575" s="256" t="s">
        <v>411</v>
      </c>
      <c r="D575" s="219">
        <v>27</v>
      </c>
      <c r="E575" s="211" t="s">
        <v>124</v>
      </c>
      <c r="F575" s="211" t="s">
        <v>125</v>
      </c>
      <c r="G575" s="212">
        <v>5</v>
      </c>
      <c r="H575" s="212">
        <v>104</v>
      </c>
      <c r="I575" s="213">
        <v>2.4</v>
      </c>
      <c r="J575" s="214" t="s">
        <v>278</v>
      </c>
      <c r="K575" s="215">
        <v>29</v>
      </c>
      <c r="L575" s="290">
        <f>(O575/P575)*100</f>
        <v>61.935483870967744</v>
      </c>
      <c r="M575" s="216">
        <v>1</v>
      </c>
      <c r="N575" s="214" t="s">
        <v>127</v>
      </c>
      <c r="O575" s="307">
        <f>8*I575</f>
        <v>19.2</v>
      </c>
      <c r="P575" s="217">
        <v>31</v>
      </c>
      <c r="Q575" s="218">
        <v>1</v>
      </c>
      <c r="R575" s="219"/>
      <c r="S575" s="238" t="s">
        <v>269</v>
      </c>
      <c r="T575" s="81">
        <v>1</v>
      </c>
      <c r="U575" s="278">
        <f>IF(D575=0,D576,D575)</f>
        <v>27</v>
      </c>
      <c r="V575" s="57">
        <v>0</v>
      </c>
      <c r="W575" s="279">
        <v>0</v>
      </c>
      <c r="X575" s="282">
        <v>4</v>
      </c>
      <c r="Y575" s="279" t="str">
        <f t="shared" si="18"/>
        <v>45104</v>
      </c>
      <c r="Z575" s="282">
        <v>532.79999999999995</v>
      </c>
      <c r="AA575" s="282"/>
      <c r="AB575" s="57"/>
      <c r="AC575" s="57"/>
      <c r="AD575" s="57"/>
      <c r="AE575" s="57"/>
      <c r="AF575" s="57"/>
      <c r="AG575" s="57"/>
      <c r="AH575" s="270">
        <v>27</v>
      </c>
      <c r="AI575" s="270">
        <v>0</v>
      </c>
      <c r="AJ575" s="270">
        <v>0</v>
      </c>
    </row>
    <row r="576" spans="1:36" s="56" customFormat="1" ht="13.5" customHeight="1">
      <c r="A576" s="317">
        <f>G576</f>
        <v>5</v>
      </c>
      <c r="B576" s="199">
        <f t="shared" si="17"/>
        <v>27</v>
      </c>
      <c r="C576" s="132" t="s">
        <v>78</v>
      </c>
      <c r="D576" s="125">
        <v>27</v>
      </c>
      <c r="E576" s="148" t="s">
        <v>79</v>
      </c>
      <c r="F576" s="148" t="s">
        <v>80</v>
      </c>
      <c r="G576" s="153">
        <v>5</v>
      </c>
      <c r="H576" s="153">
        <v>104</v>
      </c>
      <c r="I576" s="16">
        <v>2.4</v>
      </c>
      <c r="J576" s="122" t="s">
        <v>76</v>
      </c>
      <c r="K576" s="159">
        <v>25</v>
      </c>
      <c r="L576" s="289">
        <v>533</v>
      </c>
      <c r="M576" s="173">
        <v>1</v>
      </c>
      <c r="N576" s="122" t="s">
        <v>127</v>
      </c>
      <c r="O576" s="301">
        <f>(L576*P576)/100</f>
        <v>133.25</v>
      </c>
      <c r="P576" s="123">
        <v>25</v>
      </c>
      <c r="Q576" s="120">
        <v>1</v>
      </c>
      <c r="R576" s="125"/>
      <c r="S576" s="237" t="s">
        <v>269</v>
      </c>
      <c r="T576" s="81">
        <v>2</v>
      </c>
      <c r="U576" s="278">
        <f>IF(D575=0,D576,D575)</f>
        <v>27</v>
      </c>
      <c r="V576" s="57">
        <f>IF(I575=0,I576,I575)</f>
        <v>2.4</v>
      </c>
      <c r="W576" s="279">
        <f>IF(S575="取りやめ",0,V576)</f>
        <v>2.4</v>
      </c>
      <c r="X576" s="282">
        <v>4</v>
      </c>
      <c r="Y576" s="279" t="str">
        <f t="shared" si="18"/>
        <v>45104</v>
      </c>
      <c r="Z576" s="282">
        <v>532.79999999999995</v>
      </c>
      <c r="AA576" s="282"/>
      <c r="AB576" s="56">
        <v>3</v>
      </c>
      <c r="AC576" s="56">
        <v>17</v>
      </c>
      <c r="AG576" s="56">
        <v>2014</v>
      </c>
      <c r="AH576" s="56">
        <v>27</v>
      </c>
      <c r="AI576" s="56">
        <v>2.4</v>
      </c>
      <c r="AJ576" s="56">
        <v>2.4</v>
      </c>
    </row>
    <row r="577" spans="1:36" s="270" customFormat="1" ht="13.5" customHeight="1">
      <c r="A577" s="317">
        <f>IF(G577=G578,G577,G578)</f>
        <v>8</v>
      </c>
      <c r="B577" s="199">
        <f t="shared" si="17"/>
        <v>27</v>
      </c>
      <c r="C577" s="259" t="s">
        <v>217</v>
      </c>
      <c r="D577" s="219">
        <v>27</v>
      </c>
      <c r="E577" s="211" t="s">
        <v>79</v>
      </c>
      <c r="F577" s="211" t="s">
        <v>80</v>
      </c>
      <c r="G577" s="212">
        <v>8</v>
      </c>
      <c r="H577" s="212">
        <v>8</v>
      </c>
      <c r="I577" s="213">
        <v>4.68</v>
      </c>
      <c r="J577" s="214" t="s">
        <v>278</v>
      </c>
      <c r="K577" s="215">
        <v>36</v>
      </c>
      <c r="L577" s="290">
        <v>1245</v>
      </c>
      <c r="M577" s="216">
        <v>1</v>
      </c>
      <c r="N577" s="214" t="s">
        <v>96</v>
      </c>
      <c r="O577" s="307">
        <v>361.05</v>
      </c>
      <c r="P577" s="217">
        <v>29</v>
      </c>
      <c r="Q577" s="218">
        <v>1</v>
      </c>
      <c r="R577" s="219"/>
      <c r="S577" s="238" t="s">
        <v>269</v>
      </c>
      <c r="T577" s="81">
        <v>1</v>
      </c>
      <c r="U577" s="278">
        <f>IF(D577=0,D578,D577)</f>
        <v>27</v>
      </c>
      <c r="V577" s="57">
        <v>0</v>
      </c>
      <c r="W577" s="279">
        <v>0</v>
      </c>
      <c r="X577" s="282">
        <v>4</v>
      </c>
      <c r="Y577" s="279" t="str">
        <f t="shared" si="18"/>
        <v>488</v>
      </c>
      <c r="Z577" s="282">
        <v>1244.8799999999999</v>
      </c>
      <c r="AA577" s="282"/>
      <c r="AB577" s="268"/>
      <c r="AC577" s="268"/>
      <c r="AD577" s="268"/>
      <c r="AE577" s="268"/>
      <c r="AF577" s="268"/>
      <c r="AG577" s="268"/>
      <c r="AH577" s="270">
        <v>27</v>
      </c>
      <c r="AI577" s="270">
        <v>0</v>
      </c>
      <c r="AJ577" s="270">
        <v>0</v>
      </c>
    </row>
    <row r="578" spans="1:36" s="56" customFormat="1" ht="13.5" customHeight="1">
      <c r="A578" s="317">
        <f>G578</f>
        <v>8</v>
      </c>
      <c r="B578" s="199">
        <f t="shared" si="17"/>
        <v>27</v>
      </c>
      <c r="C578" s="194" t="s">
        <v>217</v>
      </c>
      <c r="D578" s="125">
        <v>27</v>
      </c>
      <c r="E578" s="148" t="s">
        <v>79</v>
      </c>
      <c r="F578" s="148" t="s">
        <v>80</v>
      </c>
      <c r="G578" s="153">
        <v>8</v>
      </c>
      <c r="H578" s="153">
        <v>8</v>
      </c>
      <c r="I578" s="16">
        <v>4.68</v>
      </c>
      <c r="J578" s="122" t="s">
        <v>76</v>
      </c>
      <c r="K578" s="159">
        <v>36</v>
      </c>
      <c r="L578" s="289">
        <v>1245</v>
      </c>
      <c r="M578" s="173">
        <v>1</v>
      </c>
      <c r="N578" s="122" t="s">
        <v>96</v>
      </c>
      <c r="O578" s="301">
        <f>(L578*P578)/100</f>
        <v>361.05</v>
      </c>
      <c r="P578" s="123">
        <v>29</v>
      </c>
      <c r="Q578" s="120">
        <v>1</v>
      </c>
      <c r="R578" s="125"/>
      <c r="S578" s="237" t="s">
        <v>269</v>
      </c>
      <c r="T578" s="81">
        <v>2</v>
      </c>
      <c r="U578" s="278">
        <f>IF(D577=0,D578,D577)</f>
        <v>27</v>
      </c>
      <c r="V578" s="57">
        <f>IF(I577=0,I578,I577)</f>
        <v>4.68</v>
      </c>
      <c r="W578" s="279">
        <f>IF(S577="取りやめ",0,V578)</f>
        <v>4.68</v>
      </c>
      <c r="X578" s="282">
        <v>4</v>
      </c>
      <c r="Y578" s="279" t="str">
        <f t="shared" si="18"/>
        <v>488</v>
      </c>
      <c r="Z578" s="282">
        <v>1244.8799999999999</v>
      </c>
      <c r="AA578" s="282"/>
      <c r="AB578" s="57">
        <v>3</v>
      </c>
      <c r="AC578" s="57">
        <v>49</v>
      </c>
      <c r="AD578" s="57"/>
      <c r="AE578" s="57"/>
      <c r="AF578" s="57"/>
      <c r="AG578" s="57">
        <v>2013</v>
      </c>
      <c r="AH578" s="56">
        <v>27</v>
      </c>
      <c r="AI578" s="56">
        <v>4.68</v>
      </c>
      <c r="AJ578" s="56">
        <v>4.68</v>
      </c>
    </row>
    <row r="579" spans="1:36" s="268" customFormat="1" ht="13.5" customHeight="1">
      <c r="A579" s="317">
        <f>IF(G579=G580,G579,G580)</f>
        <v>8</v>
      </c>
      <c r="B579" s="199">
        <f t="shared" si="17"/>
        <v>27</v>
      </c>
      <c r="C579" s="259" t="s">
        <v>217</v>
      </c>
      <c r="D579" s="219">
        <v>27</v>
      </c>
      <c r="E579" s="211" t="s">
        <v>79</v>
      </c>
      <c r="F579" s="211" t="s">
        <v>80</v>
      </c>
      <c r="G579" s="212">
        <v>8</v>
      </c>
      <c r="H579" s="212">
        <v>20</v>
      </c>
      <c r="I579" s="213">
        <v>0.96</v>
      </c>
      <c r="J579" s="214" t="s">
        <v>278</v>
      </c>
      <c r="K579" s="215">
        <v>34</v>
      </c>
      <c r="L579" s="290">
        <v>246</v>
      </c>
      <c r="M579" s="216">
        <v>1</v>
      </c>
      <c r="N579" s="214" t="s">
        <v>96</v>
      </c>
      <c r="O579" s="307">
        <v>68.88</v>
      </c>
      <c r="P579" s="217">
        <v>28</v>
      </c>
      <c r="Q579" s="218">
        <v>1</v>
      </c>
      <c r="R579" s="219"/>
      <c r="S579" s="238" t="s">
        <v>269</v>
      </c>
      <c r="T579" s="81">
        <v>1</v>
      </c>
      <c r="U579" s="278">
        <f>IF(D579=0,D580,D579)</f>
        <v>27</v>
      </c>
      <c r="V579" s="57">
        <v>0</v>
      </c>
      <c r="W579" s="279">
        <v>0</v>
      </c>
      <c r="X579" s="282">
        <v>4</v>
      </c>
      <c r="Y579" s="279" t="str">
        <f t="shared" si="18"/>
        <v>4820</v>
      </c>
      <c r="Z579" s="282">
        <v>245.76</v>
      </c>
      <c r="AA579" s="282"/>
      <c r="AH579" s="268">
        <v>27</v>
      </c>
      <c r="AI579" s="268">
        <v>0</v>
      </c>
      <c r="AJ579" s="268">
        <v>0</v>
      </c>
    </row>
    <row r="580" spans="1:36" s="56" customFormat="1" ht="13.5" customHeight="1">
      <c r="A580" s="317">
        <f>G580</f>
        <v>8</v>
      </c>
      <c r="B580" s="199">
        <f t="shared" si="17"/>
        <v>27</v>
      </c>
      <c r="C580" s="183" t="s">
        <v>217</v>
      </c>
      <c r="D580" s="115">
        <v>27</v>
      </c>
      <c r="E580" s="147" t="s">
        <v>79</v>
      </c>
      <c r="F580" s="147" t="s">
        <v>80</v>
      </c>
      <c r="G580" s="151">
        <v>8</v>
      </c>
      <c r="H580" s="151">
        <v>20</v>
      </c>
      <c r="I580" s="111">
        <v>0.96</v>
      </c>
      <c r="J580" s="112" t="s">
        <v>76</v>
      </c>
      <c r="K580" s="158">
        <v>34</v>
      </c>
      <c r="L580" s="295">
        <v>246</v>
      </c>
      <c r="M580" s="198">
        <v>1</v>
      </c>
      <c r="N580" s="112" t="s">
        <v>96</v>
      </c>
      <c r="O580" s="304">
        <f>(L580*P580)/100</f>
        <v>68.88</v>
      </c>
      <c r="P580" s="113">
        <v>28</v>
      </c>
      <c r="Q580" s="110">
        <v>1</v>
      </c>
      <c r="R580" s="115"/>
      <c r="S580" s="242" t="s">
        <v>269</v>
      </c>
      <c r="T580" s="81">
        <v>2</v>
      </c>
      <c r="U580" s="278">
        <f>IF(D579=0,D580,D579)</f>
        <v>27</v>
      </c>
      <c r="V580" s="57">
        <f>IF(I579=0,I580,I579)</f>
        <v>0.96</v>
      </c>
      <c r="W580" s="279">
        <f>IF(S579="取りやめ",0,V580)</f>
        <v>0.96</v>
      </c>
      <c r="X580" s="282">
        <v>4</v>
      </c>
      <c r="Y580" s="279" t="str">
        <f t="shared" si="18"/>
        <v>4820</v>
      </c>
      <c r="Z580" s="282">
        <v>245.76</v>
      </c>
      <c r="AA580" s="282"/>
      <c r="AB580" s="57">
        <v>3</v>
      </c>
      <c r="AC580" s="57">
        <v>49</v>
      </c>
      <c r="AD580" s="57"/>
      <c r="AE580" s="57"/>
      <c r="AF580" s="57"/>
      <c r="AG580" s="57">
        <v>2013</v>
      </c>
      <c r="AH580" s="56">
        <v>27</v>
      </c>
      <c r="AI580" s="56">
        <v>0.96</v>
      </c>
      <c r="AJ580" s="56">
        <v>0.96</v>
      </c>
    </row>
    <row r="581" spans="1:36" s="268" customFormat="1" ht="13.5" customHeight="1">
      <c r="A581" s="317">
        <f>IF(G581=G582,G581,G582)</f>
        <v>8</v>
      </c>
      <c r="B581" s="199">
        <f t="shared" ref="B581:B644" si="19">U581</f>
        <v>27</v>
      </c>
      <c r="C581" s="259" t="s">
        <v>217</v>
      </c>
      <c r="D581" s="219">
        <v>27</v>
      </c>
      <c r="E581" s="211" t="s">
        <v>79</v>
      </c>
      <c r="F581" s="211" t="s">
        <v>80</v>
      </c>
      <c r="G581" s="212">
        <v>8</v>
      </c>
      <c r="H581" s="212">
        <v>22</v>
      </c>
      <c r="I581" s="213">
        <v>3.84</v>
      </c>
      <c r="J581" s="214" t="s">
        <v>278</v>
      </c>
      <c r="K581" s="215">
        <v>31</v>
      </c>
      <c r="L581" s="290">
        <v>922</v>
      </c>
      <c r="M581" s="216">
        <v>1</v>
      </c>
      <c r="N581" s="214" t="s">
        <v>96</v>
      </c>
      <c r="O581" s="307">
        <v>267.38</v>
      </c>
      <c r="P581" s="217">
        <v>29</v>
      </c>
      <c r="Q581" s="218">
        <v>1</v>
      </c>
      <c r="R581" s="219"/>
      <c r="S581" s="238" t="s">
        <v>269</v>
      </c>
      <c r="T581" s="81">
        <v>1</v>
      </c>
      <c r="U581" s="278">
        <f>IF(D581=0,D582,D581)</f>
        <v>27</v>
      </c>
      <c r="V581" s="57">
        <v>0</v>
      </c>
      <c r="W581" s="279">
        <v>0</v>
      </c>
      <c r="X581" s="282">
        <v>4</v>
      </c>
      <c r="Y581" s="279" t="str">
        <f t="shared" ref="Y581:Y644" si="20">X581&amp;G581&amp;H581</f>
        <v>4822</v>
      </c>
      <c r="Z581" s="282">
        <v>921.59999999999991</v>
      </c>
      <c r="AA581" s="282"/>
      <c r="AH581" s="268">
        <v>27</v>
      </c>
      <c r="AI581" s="268">
        <v>0</v>
      </c>
      <c r="AJ581" s="268">
        <v>0</v>
      </c>
    </row>
    <row r="582" spans="1:36" s="56" customFormat="1" ht="13.5" customHeight="1">
      <c r="A582" s="317">
        <f>G582</f>
        <v>8</v>
      </c>
      <c r="B582" s="199">
        <f t="shared" si="19"/>
        <v>27</v>
      </c>
      <c r="C582" s="183" t="s">
        <v>217</v>
      </c>
      <c r="D582" s="115">
        <v>27</v>
      </c>
      <c r="E582" s="147" t="s">
        <v>79</v>
      </c>
      <c r="F582" s="147" t="s">
        <v>80</v>
      </c>
      <c r="G582" s="151">
        <v>8</v>
      </c>
      <c r="H582" s="151">
        <v>22</v>
      </c>
      <c r="I582" s="111">
        <v>3.84</v>
      </c>
      <c r="J582" s="112" t="s">
        <v>76</v>
      </c>
      <c r="K582" s="158">
        <v>31</v>
      </c>
      <c r="L582" s="295">
        <v>922</v>
      </c>
      <c r="M582" s="198">
        <v>1</v>
      </c>
      <c r="N582" s="112" t="s">
        <v>96</v>
      </c>
      <c r="O582" s="304">
        <f>(L582*P582)/100</f>
        <v>267.38</v>
      </c>
      <c r="P582" s="113">
        <v>29</v>
      </c>
      <c r="Q582" s="110">
        <v>1</v>
      </c>
      <c r="R582" s="115"/>
      <c r="S582" s="242" t="s">
        <v>269</v>
      </c>
      <c r="T582" s="81">
        <v>2</v>
      </c>
      <c r="U582" s="278">
        <f>IF(D581=0,D582,D581)</f>
        <v>27</v>
      </c>
      <c r="V582" s="57">
        <f>IF(I581=0,I582,I581)</f>
        <v>3.84</v>
      </c>
      <c r="W582" s="279">
        <f>IF(S581="取りやめ",0,V582)</f>
        <v>3.84</v>
      </c>
      <c r="X582" s="282">
        <v>4</v>
      </c>
      <c r="Y582" s="279" t="str">
        <f t="shared" si="20"/>
        <v>4822</v>
      </c>
      <c r="Z582" s="282">
        <v>921.59999999999991</v>
      </c>
      <c r="AA582" s="282"/>
      <c r="AB582" s="57">
        <v>3</v>
      </c>
      <c r="AC582" s="57">
        <v>49</v>
      </c>
      <c r="AD582" s="57"/>
      <c r="AE582" s="57"/>
      <c r="AF582" s="57"/>
      <c r="AG582" s="57">
        <v>2013</v>
      </c>
      <c r="AH582" s="56">
        <v>27</v>
      </c>
      <c r="AI582" s="56">
        <v>3.84</v>
      </c>
      <c r="AJ582" s="56">
        <v>3.84</v>
      </c>
    </row>
    <row r="583" spans="1:36" s="268" customFormat="1" ht="13.5" customHeight="1">
      <c r="A583" s="317">
        <f>IF(G583=G584,G583,G584)</f>
        <v>8</v>
      </c>
      <c r="B583" s="199">
        <f t="shared" si="19"/>
        <v>27</v>
      </c>
      <c r="C583" s="256" t="s">
        <v>90</v>
      </c>
      <c r="D583" s="219">
        <v>27</v>
      </c>
      <c r="E583" s="211" t="s">
        <v>24</v>
      </c>
      <c r="F583" s="211" t="s">
        <v>91</v>
      </c>
      <c r="G583" s="212">
        <v>8</v>
      </c>
      <c r="H583" s="212">
        <v>32</v>
      </c>
      <c r="I583" s="213">
        <v>12.28</v>
      </c>
      <c r="J583" s="214" t="s">
        <v>403</v>
      </c>
      <c r="K583" s="215">
        <v>34</v>
      </c>
      <c r="L583" s="290">
        <v>1680</v>
      </c>
      <c r="M583" s="216">
        <v>1</v>
      </c>
      <c r="N583" s="214" t="s">
        <v>37</v>
      </c>
      <c r="O583" s="307">
        <v>403.5</v>
      </c>
      <c r="P583" s="217">
        <v>24</v>
      </c>
      <c r="Q583" s="218">
        <v>1</v>
      </c>
      <c r="R583" s="219"/>
      <c r="S583" s="238" t="s">
        <v>269</v>
      </c>
      <c r="T583" s="81">
        <v>1</v>
      </c>
      <c r="U583" s="278">
        <f>IF(D583=0,D584,D583)</f>
        <v>27</v>
      </c>
      <c r="V583" s="57">
        <v>0</v>
      </c>
      <c r="W583" s="279">
        <v>0</v>
      </c>
      <c r="X583" s="282">
        <v>4</v>
      </c>
      <c r="Y583" s="279" t="str">
        <f t="shared" si="20"/>
        <v>4832</v>
      </c>
      <c r="Z583" s="282">
        <v>2505.12</v>
      </c>
      <c r="AA583" s="282"/>
      <c r="AH583" s="268">
        <v>27</v>
      </c>
      <c r="AI583" s="268">
        <v>0</v>
      </c>
      <c r="AJ583" s="268">
        <v>0</v>
      </c>
    </row>
    <row r="584" spans="1:36" s="56" customFormat="1" ht="13.5" customHeight="1">
      <c r="A584" s="317">
        <f>G584</f>
        <v>8</v>
      </c>
      <c r="B584" s="199">
        <f t="shared" si="19"/>
        <v>27</v>
      </c>
      <c r="C584" s="109" t="s">
        <v>90</v>
      </c>
      <c r="D584" s="115">
        <v>27</v>
      </c>
      <c r="E584" s="147" t="s">
        <v>24</v>
      </c>
      <c r="F584" s="147" t="s">
        <v>91</v>
      </c>
      <c r="G584" s="151">
        <v>8</v>
      </c>
      <c r="H584" s="151">
        <v>32</v>
      </c>
      <c r="I584" s="111">
        <v>10.54</v>
      </c>
      <c r="J584" s="112" t="s">
        <v>40</v>
      </c>
      <c r="K584" s="158">
        <v>32</v>
      </c>
      <c r="L584" s="295">
        <v>25005</v>
      </c>
      <c r="M584" s="198">
        <v>1</v>
      </c>
      <c r="N584" s="112" t="s">
        <v>96</v>
      </c>
      <c r="O584" s="304">
        <f>(L584*P584)/100</f>
        <v>5001</v>
      </c>
      <c r="P584" s="113">
        <v>20</v>
      </c>
      <c r="Q584" s="110">
        <v>1</v>
      </c>
      <c r="R584" s="115"/>
      <c r="S584" s="242" t="s">
        <v>269</v>
      </c>
      <c r="T584" s="81">
        <v>2</v>
      </c>
      <c r="U584" s="278">
        <f>IF(D583=0,D584,D583)</f>
        <v>27</v>
      </c>
      <c r="V584" s="57">
        <f>IF(I583=0,I584,I583)</f>
        <v>12.28</v>
      </c>
      <c r="W584" s="279">
        <f>IF(S583="取りやめ",0,V584)</f>
        <v>12.28</v>
      </c>
      <c r="X584" s="282">
        <v>4</v>
      </c>
      <c r="Y584" s="279" t="str">
        <f t="shared" si="20"/>
        <v>4832</v>
      </c>
      <c r="Z584" s="282">
        <v>2505.12</v>
      </c>
      <c r="AA584" s="282"/>
      <c r="AB584" s="57"/>
      <c r="AC584" s="57"/>
      <c r="AD584" s="57" t="s">
        <v>33</v>
      </c>
      <c r="AE584" s="57"/>
      <c r="AF584" s="57"/>
      <c r="AG584" s="57"/>
      <c r="AH584" s="56">
        <v>27</v>
      </c>
      <c r="AI584" s="56">
        <v>12.28</v>
      </c>
      <c r="AJ584" s="56">
        <v>12.28</v>
      </c>
    </row>
    <row r="585" spans="1:36" s="268" customFormat="1" ht="13.5" customHeight="1">
      <c r="A585" s="317">
        <f>IF(G585=G586,G585,G586)</f>
        <v>8</v>
      </c>
      <c r="B585" s="199">
        <f t="shared" si="19"/>
        <v>27</v>
      </c>
      <c r="C585" s="259" t="s">
        <v>78</v>
      </c>
      <c r="D585" s="219">
        <v>27</v>
      </c>
      <c r="E585" s="211" t="s">
        <v>79</v>
      </c>
      <c r="F585" s="211" t="s">
        <v>80</v>
      </c>
      <c r="G585" s="212">
        <v>8</v>
      </c>
      <c r="H585" s="212">
        <v>62</v>
      </c>
      <c r="I585" s="213">
        <v>3.68</v>
      </c>
      <c r="J585" s="214" t="s">
        <v>278</v>
      </c>
      <c r="K585" s="215">
        <v>33</v>
      </c>
      <c r="L585" s="290">
        <v>110</v>
      </c>
      <c r="M585" s="216">
        <v>1</v>
      </c>
      <c r="N585" s="214" t="s">
        <v>273</v>
      </c>
      <c r="O585" s="307">
        <v>33.299999999999997</v>
      </c>
      <c r="P585" s="217">
        <v>29</v>
      </c>
      <c r="Q585" s="218">
        <v>1</v>
      </c>
      <c r="R585" s="219"/>
      <c r="S585" s="238" t="s">
        <v>269</v>
      </c>
      <c r="T585" s="81">
        <v>1</v>
      </c>
      <c r="U585" s="278">
        <f>IF(D585=0,D586,D585)</f>
        <v>27</v>
      </c>
      <c r="V585" s="57">
        <v>0</v>
      </c>
      <c r="W585" s="279">
        <v>0</v>
      </c>
      <c r="X585" s="282">
        <v>4</v>
      </c>
      <c r="Y585" s="279" t="str">
        <f t="shared" si="20"/>
        <v>4862</v>
      </c>
      <c r="Z585" s="282">
        <v>920</v>
      </c>
      <c r="AA585" s="282"/>
      <c r="AH585" s="268">
        <v>27</v>
      </c>
      <c r="AI585" s="268">
        <v>0</v>
      </c>
      <c r="AJ585" s="268">
        <v>0</v>
      </c>
    </row>
    <row r="586" spans="1:36" s="56" customFormat="1" ht="13.5" customHeight="1">
      <c r="A586" s="317">
        <f>G586</f>
        <v>8</v>
      </c>
      <c r="B586" s="199">
        <f t="shared" si="19"/>
        <v>27</v>
      </c>
      <c r="C586" s="145" t="s">
        <v>78</v>
      </c>
      <c r="D586" s="115">
        <v>27</v>
      </c>
      <c r="E586" s="147" t="s">
        <v>79</v>
      </c>
      <c r="F586" s="147" t="s">
        <v>80</v>
      </c>
      <c r="G586" s="151">
        <v>8</v>
      </c>
      <c r="H586" s="151">
        <v>62</v>
      </c>
      <c r="I586" s="111">
        <v>3.68</v>
      </c>
      <c r="J586" s="112" t="s">
        <v>76</v>
      </c>
      <c r="K586" s="158">
        <v>33</v>
      </c>
      <c r="L586" s="295">
        <v>920</v>
      </c>
      <c r="M586" s="198">
        <v>1</v>
      </c>
      <c r="N586" s="112" t="s">
        <v>273</v>
      </c>
      <c r="O586" s="304">
        <f>(L586*P586)/100</f>
        <v>266.8</v>
      </c>
      <c r="P586" s="113">
        <v>29</v>
      </c>
      <c r="Q586" s="110">
        <v>1</v>
      </c>
      <c r="R586" s="115"/>
      <c r="S586" s="242" t="s">
        <v>269</v>
      </c>
      <c r="T586" s="81">
        <v>2</v>
      </c>
      <c r="U586" s="278">
        <f>IF(D585=0,D586,D585)</f>
        <v>27</v>
      </c>
      <c r="V586" s="57">
        <f>IF(I585=0,I586,I585)</f>
        <v>3.68</v>
      </c>
      <c r="W586" s="279">
        <f>IF(S585="取りやめ",0,V586)</f>
        <v>3.68</v>
      </c>
      <c r="X586" s="282">
        <v>4</v>
      </c>
      <c r="Y586" s="279" t="str">
        <f t="shared" si="20"/>
        <v>4862</v>
      </c>
      <c r="Z586" s="282">
        <v>920</v>
      </c>
      <c r="AA586" s="282"/>
      <c r="AB586" s="57">
        <v>3</v>
      </c>
      <c r="AC586" s="57">
        <v>49</v>
      </c>
      <c r="AD586" s="57"/>
      <c r="AE586" s="57"/>
      <c r="AF586" s="57"/>
      <c r="AG586" s="57">
        <v>2013</v>
      </c>
      <c r="AH586" s="56">
        <v>27</v>
      </c>
      <c r="AI586" s="56">
        <v>3.68</v>
      </c>
      <c r="AJ586" s="56">
        <v>3.68</v>
      </c>
    </row>
    <row r="587" spans="1:36" s="268" customFormat="1" ht="13.5" customHeight="1">
      <c r="A587" s="317">
        <f>IF(G587=G588,G587,G588)</f>
        <v>8</v>
      </c>
      <c r="B587" s="199">
        <f t="shared" si="19"/>
        <v>27</v>
      </c>
      <c r="C587" s="259" t="s">
        <v>78</v>
      </c>
      <c r="D587" s="219">
        <v>27</v>
      </c>
      <c r="E587" s="211" t="s">
        <v>79</v>
      </c>
      <c r="F587" s="211" t="s">
        <v>80</v>
      </c>
      <c r="G587" s="212">
        <v>8</v>
      </c>
      <c r="H587" s="212">
        <v>119</v>
      </c>
      <c r="I587" s="213">
        <v>7.64</v>
      </c>
      <c r="J587" s="214" t="s">
        <v>403</v>
      </c>
      <c r="K587" s="215">
        <v>37</v>
      </c>
      <c r="L587" s="290">
        <v>1727</v>
      </c>
      <c r="M587" s="216">
        <v>1</v>
      </c>
      <c r="N587" s="214" t="s">
        <v>96</v>
      </c>
      <c r="O587" s="307">
        <v>449.02</v>
      </c>
      <c r="P587" s="217">
        <v>26</v>
      </c>
      <c r="Q587" s="218">
        <v>1</v>
      </c>
      <c r="R587" s="219"/>
      <c r="S587" s="238" t="s">
        <v>269</v>
      </c>
      <c r="T587" s="81">
        <v>1</v>
      </c>
      <c r="U587" s="278">
        <f>IF(D587=0,D588,D587)</f>
        <v>27</v>
      </c>
      <c r="V587" s="57">
        <v>0</v>
      </c>
      <c r="W587" s="279">
        <v>0</v>
      </c>
      <c r="X587" s="282">
        <v>4</v>
      </c>
      <c r="Y587" s="279" t="str">
        <f t="shared" si="20"/>
        <v>48119</v>
      </c>
      <c r="Z587" s="282">
        <v>1726.6399999999999</v>
      </c>
      <c r="AA587" s="282"/>
      <c r="AH587" s="268">
        <v>27</v>
      </c>
      <c r="AI587" s="268">
        <v>0</v>
      </c>
      <c r="AJ587" s="268">
        <v>0</v>
      </c>
    </row>
    <row r="588" spans="1:36" s="56" customFormat="1" ht="13.5" customHeight="1">
      <c r="A588" s="317">
        <f>G588</f>
        <v>8</v>
      </c>
      <c r="B588" s="199">
        <f t="shared" si="19"/>
        <v>27</v>
      </c>
      <c r="C588" s="145" t="s">
        <v>78</v>
      </c>
      <c r="D588" s="115">
        <v>27</v>
      </c>
      <c r="E588" s="147" t="s">
        <v>79</v>
      </c>
      <c r="F588" s="147" t="s">
        <v>80</v>
      </c>
      <c r="G588" s="151">
        <v>8</v>
      </c>
      <c r="H588" s="151">
        <v>119</v>
      </c>
      <c r="I588" s="111">
        <v>7.64</v>
      </c>
      <c r="J588" s="112" t="s">
        <v>83</v>
      </c>
      <c r="K588" s="158">
        <v>37</v>
      </c>
      <c r="L588" s="295">
        <v>1727</v>
      </c>
      <c r="M588" s="198">
        <v>1</v>
      </c>
      <c r="N588" s="112" t="s">
        <v>96</v>
      </c>
      <c r="O588" s="304">
        <f>(L588*P588)/100</f>
        <v>449.02</v>
      </c>
      <c r="P588" s="113">
        <v>26</v>
      </c>
      <c r="Q588" s="110">
        <v>1</v>
      </c>
      <c r="R588" s="115"/>
      <c r="S588" s="242" t="s">
        <v>269</v>
      </c>
      <c r="T588" s="81">
        <v>2</v>
      </c>
      <c r="U588" s="278">
        <f>IF(D587=0,D588,D587)</f>
        <v>27</v>
      </c>
      <c r="V588" s="57">
        <f>IF(I587=0,I588,I587)</f>
        <v>7.64</v>
      </c>
      <c r="W588" s="279">
        <f>IF(S587="取りやめ",0,V588)</f>
        <v>7.64</v>
      </c>
      <c r="X588" s="282">
        <v>4</v>
      </c>
      <c r="Y588" s="279" t="str">
        <f t="shared" si="20"/>
        <v>48119</v>
      </c>
      <c r="Z588" s="282">
        <v>1726.6399999999999</v>
      </c>
      <c r="AA588" s="282"/>
      <c r="AB588" s="57">
        <v>3</v>
      </c>
      <c r="AC588" s="57">
        <v>49</v>
      </c>
      <c r="AD588" s="57"/>
      <c r="AE588" s="57"/>
      <c r="AF588" s="57"/>
      <c r="AG588" s="57">
        <v>2013</v>
      </c>
      <c r="AH588" s="56">
        <v>27</v>
      </c>
      <c r="AI588" s="56">
        <v>7.64</v>
      </c>
      <c r="AJ588" s="56">
        <v>7.64</v>
      </c>
    </row>
    <row r="589" spans="1:36" s="268" customFormat="1" ht="13.5" customHeight="1">
      <c r="A589" s="317">
        <f>IF(G589=G590,G589,G590)</f>
        <v>8</v>
      </c>
      <c r="B589" s="199">
        <f t="shared" si="19"/>
        <v>27</v>
      </c>
      <c r="C589" s="259" t="s">
        <v>78</v>
      </c>
      <c r="D589" s="219">
        <v>27</v>
      </c>
      <c r="E589" s="211" t="s">
        <v>79</v>
      </c>
      <c r="F589" s="211" t="s">
        <v>80</v>
      </c>
      <c r="G589" s="212">
        <v>8</v>
      </c>
      <c r="H589" s="212">
        <v>129</v>
      </c>
      <c r="I589" s="213">
        <v>3.88</v>
      </c>
      <c r="J589" s="214" t="s">
        <v>278</v>
      </c>
      <c r="K589" s="215">
        <v>37</v>
      </c>
      <c r="L589" s="290">
        <v>1055</v>
      </c>
      <c r="M589" s="216">
        <v>1</v>
      </c>
      <c r="N589" s="214" t="s">
        <v>96</v>
      </c>
      <c r="O589" s="307">
        <v>263.75</v>
      </c>
      <c r="P589" s="217">
        <v>25</v>
      </c>
      <c r="Q589" s="218">
        <v>1</v>
      </c>
      <c r="R589" s="219"/>
      <c r="S589" s="238" t="s">
        <v>269</v>
      </c>
      <c r="T589" s="81">
        <v>1</v>
      </c>
      <c r="U589" s="278">
        <f>IF(D589=0,D590,D589)</f>
        <v>27</v>
      </c>
      <c r="V589" s="57">
        <v>0</v>
      </c>
      <c r="W589" s="279">
        <v>0</v>
      </c>
      <c r="X589" s="282">
        <v>4</v>
      </c>
      <c r="Y589" s="279" t="str">
        <f t="shared" si="20"/>
        <v>48129</v>
      </c>
      <c r="Z589" s="282">
        <v>1055.3599999999999</v>
      </c>
      <c r="AA589" s="282"/>
      <c r="AH589" s="268">
        <v>27</v>
      </c>
      <c r="AI589" s="268">
        <v>0</v>
      </c>
      <c r="AJ589" s="268">
        <v>0</v>
      </c>
    </row>
    <row r="590" spans="1:36" s="56" customFormat="1" ht="13.5" customHeight="1">
      <c r="A590" s="317">
        <f>G590</f>
        <v>8</v>
      </c>
      <c r="B590" s="199">
        <f t="shared" si="19"/>
        <v>27</v>
      </c>
      <c r="C590" s="145" t="s">
        <v>78</v>
      </c>
      <c r="D590" s="115">
        <v>27</v>
      </c>
      <c r="E590" s="147" t="s">
        <v>79</v>
      </c>
      <c r="F590" s="147" t="s">
        <v>80</v>
      </c>
      <c r="G590" s="151">
        <v>8</v>
      </c>
      <c r="H590" s="151">
        <v>129</v>
      </c>
      <c r="I590" s="111">
        <v>3.88</v>
      </c>
      <c r="J590" s="112" t="s">
        <v>76</v>
      </c>
      <c r="K590" s="158">
        <v>37</v>
      </c>
      <c r="L590" s="295">
        <v>1055</v>
      </c>
      <c r="M590" s="198">
        <v>1</v>
      </c>
      <c r="N590" s="112" t="s">
        <v>96</v>
      </c>
      <c r="O590" s="304">
        <f>(L590*P590)/100</f>
        <v>263.75</v>
      </c>
      <c r="P590" s="113">
        <v>25</v>
      </c>
      <c r="Q590" s="110">
        <v>1</v>
      </c>
      <c r="R590" s="115"/>
      <c r="S590" s="242" t="s">
        <v>269</v>
      </c>
      <c r="T590" s="81">
        <v>2</v>
      </c>
      <c r="U590" s="278">
        <f>IF(D589=0,D590,D589)</f>
        <v>27</v>
      </c>
      <c r="V590" s="57">
        <f>IF(I589=0,I590,I589)</f>
        <v>3.88</v>
      </c>
      <c r="W590" s="279">
        <f>IF(S589="取りやめ",0,V590)</f>
        <v>3.88</v>
      </c>
      <c r="X590" s="282">
        <v>4</v>
      </c>
      <c r="Y590" s="279" t="str">
        <f t="shared" si="20"/>
        <v>48129</v>
      </c>
      <c r="Z590" s="282">
        <v>1055.3599999999999</v>
      </c>
      <c r="AA590" s="282"/>
      <c r="AB590" s="57">
        <v>3</v>
      </c>
      <c r="AC590" s="57">
        <v>49</v>
      </c>
      <c r="AD590" s="57"/>
      <c r="AE590" s="57"/>
      <c r="AF590" s="57"/>
      <c r="AG590" s="57">
        <v>2013</v>
      </c>
      <c r="AH590" s="56">
        <v>27</v>
      </c>
      <c r="AI590" s="56">
        <v>3.88</v>
      </c>
      <c r="AJ590" s="56">
        <v>3.88</v>
      </c>
    </row>
    <row r="591" spans="1:36" s="268" customFormat="1" ht="13.5" customHeight="1">
      <c r="A591" s="317">
        <f>IF(G591=G592,G591,G592)</f>
        <v>8</v>
      </c>
      <c r="B591" s="199">
        <f t="shared" si="19"/>
        <v>27</v>
      </c>
      <c r="C591" s="259" t="s">
        <v>78</v>
      </c>
      <c r="D591" s="219">
        <v>27</v>
      </c>
      <c r="E591" s="211" t="s">
        <v>79</v>
      </c>
      <c r="F591" s="211" t="s">
        <v>80</v>
      </c>
      <c r="G591" s="212">
        <v>8</v>
      </c>
      <c r="H591" s="212">
        <v>136</v>
      </c>
      <c r="I591" s="213">
        <v>0.84</v>
      </c>
      <c r="J591" s="214" t="s">
        <v>278</v>
      </c>
      <c r="K591" s="215">
        <v>36</v>
      </c>
      <c r="L591" s="290">
        <v>223</v>
      </c>
      <c r="M591" s="216">
        <v>1</v>
      </c>
      <c r="N591" s="214" t="s">
        <v>96</v>
      </c>
      <c r="O591" s="307">
        <v>55.75</v>
      </c>
      <c r="P591" s="217">
        <v>25</v>
      </c>
      <c r="Q591" s="218">
        <v>1</v>
      </c>
      <c r="R591" s="219"/>
      <c r="S591" s="238" t="s">
        <v>269</v>
      </c>
      <c r="T591" s="81">
        <v>1</v>
      </c>
      <c r="U591" s="278">
        <f>IF(D591=0,D592,D591)</f>
        <v>27</v>
      </c>
      <c r="V591" s="57">
        <v>0</v>
      </c>
      <c r="W591" s="279">
        <v>0</v>
      </c>
      <c r="X591" s="282">
        <v>4</v>
      </c>
      <c r="Y591" s="279" t="str">
        <f t="shared" si="20"/>
        <v>48136</v>
      </c>
      <c r="Z591" s="282">
        <v>223.44</v>
      </c>
      <c r="AA591" s="282"/>
      <c r="AH591" s="268">
        <v>27</v>
      </c>
      <c r="AI591" s="268">
        <v>0</v>
      </c>
      <c r="AJ591" s="268">
        <v>0</v>
      </c>
    </row>
    <row r="592" spans="1:36" s="56" customFormat="1" ht="13.5" customHeight="1">
      <c r="A592" s="317">
        <f>G592</f>
        <v>8</v>
      </c>
      <c r="B592" s="199">
        <f t="shared" si="19"/>
        <v>27</v>
      </c>
      <c r="C592" s="145" t="s">
        <v>78</v>
      </c>
      <c r="D592" s="115">
        <v>27</v>
      </c>
      <c r="E592" s="147" t="s">
        <v>79</v>
      </c>
      <c r="F592" s="147" t="s">
        <v>80</v>
      </c>
      <c r="G592" s="151">
        <v>8</v>
      </c>
      <c r="H592" s="151">
        <v>136</v>
      </c>
      <c r="I592" s="111">
        <v>0.84</v>
      </c>
      <c r="J592" s="112" t="s">
        <v>76</v>
      </c>
      <c r="K592" s="158">
        <v>36</v>
      </c>
      <c r="L592" s="295">
        <v>223</v>
      </c>
      <c r="M592" s="198">
        <v>1</v>
      </c>
      <c r="N592" s="112" t="s">
        <v>96</v>
      </c>
      <c r="O592" s="304">
        <f>(L592*P592)/100</f>
        <v>55.75</v>
      </c>
      <c r="P592" s="113">
        <v>25</v>
      </c>
      <c r="Q592" s="110">
        <v>1</v>
      </c>
      <c r="R592" s="115"/>
      <c r="S592" s="242" t="s">
        <v>269</v>
      </c>
      <c r="T592" s="81">
        <v>2</v>
      </c>
      <c r="U592" s="278">
        <f>IF(D591=0,D592,D591)</f>
        <v>27</v>
      </c>
      <c r="V592" s="57">
        <f>IF(I591=0,I592,I591)</f>
        <v>0.84</v>
      </c>
      <c r="W592" s="279">
        <f>IF(S591="取りやめ",0,V592)</f>
        <v>0.84</v>
      </c>
      <c r="X592" s="282">
        <v>4</v>
      </c>
      <c r="Y592" s="279" t="str">
        <f t="shared" si="20"/>
        <v>48136</v>
      </c>
      <c r="Z592" s="282">
        <v>223.44</v>
      </c>
      <c r="AA592" s="282"/>
      <c r="AB592" s="57">
        <v>3</v>
      </c>
      <c r="AC592" s="57">
        <v>49</v>
      </c>
      <c r="AD592" s="57"/>
      <c r="AE592" s="57"/>
      <c r="AF592" s="57"/>
      <c r="AG592" s="57">
        <v>2013</v>
      </c>
      <c r="AH592" s="56">
        <v>27</v>
      </c>
      <c r="AI592" s="56">
        <v>0.84</v>
      </c>
      <c r="AJ592" s="56">
        <v>0.84</v>
      </c>
    </row>
    <row r="593" spans="1:36" s="268" customFormat="1" ht="13.5" customHeight="1">
      <c r="A593" s="317">
        <f>IF(G593=G594,G593,G594)</f>
        <v>8</v>
      </c>
      <c r="B593" s="199">
        <f t="shared" si="19"/>
        <v>27</v>
      </c>
      <c r="C593" s="259" t="s">
        <v>78</v>
      </c>
      <c r="D593" s="219">
        <v>27</v>
      </c>
      <c r="E593" s="211" t="s">
        <v>79</v>
      </c>
      <c r="F593" s="211" t="s">
        <v>80</v>
      </c>
      <c r="G593" s="212">
        <v>8</v>
      </c>
      <c r="H593" s="212">
        <v>137</v>
      </c>
      <c r="I593" s="213">
        <v>0.44</v>
      </c>
      <c r="J593" s="214" t="s">
        <v>278</v>
      </c>
      <c r="K593" s="215">
        <v>36</v>
      </c>
      <c r="L593" s="290">
        <v>117</v>
      </c>
      <c r="M593" s="216">
        <v>1</v>
      </c>
      <c r="N593" s="214" t="s">
        <v>96</v>
      </c>
      <c r="O593" s="307">
        <v>26.91</v>
      </c>
      <c r="P593" s="217">
        <v>23</v>
      </c>
      <c r="Q593" s="218">
        <v>1</v>
      </c>
      <c r="R593" s="219"/>
      <c r="S593" s="238" t="s">
        <v>269</v>
      </c>
      <c r="T593" s="81">
        <v>1</v>
      </c>
      <c r="U593" s="278">
        <f>IF(D593=0,D594,D593)</f>
        <v>27</v>
      </c>
      <c r="V593" s="57">
        <v>0</v>
      </c>
      <c r="W593" s="279">
        <v>0</v>
      </c>
      <c r="X593" s="282">
        <v>4</v>
      </c>
      <c r="Y593" s="279" t="str">
        <f t="shared" si="20"/>
        <v>48137</v>
      </c>
      <c r="Z593" s="282">
        <v>117.04</v>
      </c>
      <c r="AA593" s="282"/>
      <c r="AH593" s="268">
        <v>27</v>
      </c>
      <c r="AI593" s="268">
        <v>0</v>
      </c>
      <c r="AJ593" s="268">
        <v>0</v>
      </c>
    </row>
    <row r="594" spans="1:36" s="56" customFormat="1" ht="13.5" customHeight="1">
      <c r="A594" s="317">
        <f>G594</f>
        <v>8</v>
      </c>
      <c r="B594" s="199">
        <f t="shared" si="19"/>
        <v>27</v>
      </c>
      <c r="C594" s="145" t="s">
        <v>78</v>
      </c>
      <c r="D594" s="115">
        <v>27</v>
      </c>
      <c r="E594" s="147" t="s">
        <v>79</v>
      </c>
      <c r="F594" s="147" t="s">
        <v>80</v>
      </c>
      <c r="G594" s="151">
        <v>8</v>
      </c>
      <c r="H594" s="151">
        <v>137</v>
      </c>
      <c r="I594" s="111">
        <v>0.44</v>
      </c>
      <c r="J594" s="112" t="s">
        <v>76</v>
      </c>
      <c r="K594" s="158">
        <v>36</v>
      </c>
      <c r="L594" s="295">
        <v>117</v>
      </c>
      <c r="M594" s="198">
        <v>1</v>
      </c>
      <c r="N594" s="112" t="s">
        <v>96</v>
      </c>
      <c r="O594" s="304">
        <f>(L594*P594)/100</f>
        <v>26.91</v>
      </c>
      <c r="P594" s="113">
        <v>23</v>
      </c>
      <c r="Q594" s="110">
        <v>1</v>
      </c>
      <c r="R594" s="115"/>
      <c r="S594" s="242" t="s">
        <v>269</v>
      </c>
      <c r="T594" s="81">
        <v>2</v>
      </c>
      <c r="U594" s="278">
        <f>IF(D593=0,D594,D593)</f>
        <v>27</v>
      </c>
      <c r="V594" s="57">
        <f>IF(I593=0,I594,I593)</f>
        <v>0.44</v>
      </c>
      <c r="W594" s="279">
        <f>IF(S593="取りやめ",0,V594)</f>
        <v>0.44</v>
      </c>
      <c r="X594" s="282">
        <v>4</v>
      </c>
      <c r="Y594" s="279" t="str">
        <f t="shared" si="20"/>
        <v>48137</v>
      </c>
      <c r="Z594" s="282">
        <v>117.04</v>
      </c>
      <c r="AA594" s="282"/>
      <c r="AB594" s="57">
        <v>3</v>
      </c>
      <c r="AC594" s="57">
        <v>49</v>
      </c>
      <c r="AD594" s="57"/>
      <c r="AE594" s="57"/>
      <c r="AF594" s="57"/>
      <c r="AG594" s="57">
        <v>2013</v>
      </c>
      <c r="AH594" s="56">
        <v>27</v>
      </c>
      <c r="AI594" s="56">
        <v>0.44</v>
      </c>
      <c r="AJ594" s="56">
        <v>0.44</v>
      </c>
    </row>
    <row r="595" spans="1:36" s="268" customFormat="1" ht="13.5" customHeight="1">
      <c r="A595" s="317">
        <f>IF(G595=G596,G595,G596)</f>
        <v>8</v>
      </c>
      <c r="B595" s="199">
        <f t="shared" si="19"/>
        <v>27</v>
      </c>
      <c r="C595" s="259" t="s">
        <v>90</v>
      </c>
      <c r="D595" s="219">
        <v>27</v>
      </c>
      <c r="E595" s="211" t="s">
        <v>24</v>
      </c>
      <c r="F595" s="211" t="s">
        <v>91</v>
      </c>
      <c r="G595" s="212">
        <v>8</v>
      </c>
      <c r="H595" s="212">
        <v>151</v>
      </c>
      <c r="I595" s="213">
        <v>3.72</v>
      </c>
      <c r="J595" s="214" t="s">
        <v>278</v>
      </c>
      <c r="K595" s="215">
        <v>33</v>
      </c>
      <c r="L595" s="290">
        <v>440</v>
      </c>
      <c r="M595" s="216">
        <v>1</v>
      </c>
      <c r="N595" s="214" t="s">
        <v>270</v>
      </c>
      <c r="O595" s="307">
        <v>159</v>
      </c>
      <c r="P595" s="217">
        <v>36</v>
      </c>
      <c r="Q595" s="218">
        <v>1</v>
      </c>
      <c r="R595" s="219"/>
      <c r="S595" s="238" t="s">
        <v>269</v>
      </c>
      <c r="T595" s="81">
        <v>1</v>
      </c>
      <c r="U595" s="278">
        <f>IF(D595=0,D596,D595)</f>
        <v>27</v>
      </c>
      <c r="V595" s="57">
        <v>0</v>
      </c>
      <c r="W595" s="279">
        <v>0</v>
      </c>
      <c r="X595" s="282">
        <v>4</v>
      </c>
      <c r="Y595" s="279" t="str">
        <f t="shared" si="20"/>
        <v>48151</v>
      </c>
      <c r="Z595" s="282">
        <v>930</v>
      </c>
      <c r="AA595" s="282"/>
      <c r="AB595" s="269"/>
      <c r="AC595" s="269"/>
      <c r="AD595" s="269"/>
      <c r="AE595" s="269"/>
      <c r="AF595" s="269"/>
      <c r="AG595" s="269"/>
      <c r="AH595" s="268">
        <v>27</v>
      </c>
      <c r="AI595" s="268">
        <v>0</v>
      </c>
      <c r="AJ595" s="268">
        <v>0</v>
      </c>
    </row>
    <row r="596" spans="1:36" s="56" customFormat="1" ht="13.5" customHeight="1">
      <c r="A596" s="317">
        <f>G596</f>
        <v>8</v>
      </c>
      <c r="B596" s="199">
        <f t="shared" si="19"/>
        <v>27</v>
      </c>
      <c r="C596" s="126" t="s">
        <v>90</v>
      </c>
      <c r="D596" s="125">
        <v>27</v>
      </c>
      <c r="E596" s="148" t="s">
        <v>24</v>
      </c>
      <c r="F596" s="148" t="s">
        <v>91</v>
      </c>
      <c r="G596" s="153">
        <v>8</v>
      </c>
      <c r="H596" s="153">
        <v>151</v>
      </c>
      <c r="I596" s="16">
        <v>5.2</v>
      </c>
      <c r="J596" s="122" t="s">
        <v>100</v>
      </c>
      <c r="K596" s="159">
        <v>31</v>
      </c>
      <c r="L596" s="289">
        <v>930</v>
      </c>
      <c r="M596" s="173">
        <v>1</v>
      </c>
      <c r="N596" s="122" t="s">
        <v>96</v>
      </c>
      <c r="O596" s="301">
        <f>(L596*P596)/100</f>
        <v>186</v>
      </c>
      <c r="P596" s="123">
        <v>20</v>
      </c>
      <c r="Q596" s="120">
        <v>1</v>
      </c>
      <c r="R596" s="125"/>
      <c r="S596" s="237" t="s">
        <v>269</v>
      </c>
      <c r="T596" s="81">
        <v>2</v>
      </c>
      <c r="U596" s="278">
        <f>IF(D595=0,D596,D595)</f>
        <v>27</v>
      </c>
      <c r="V596" s="57">
        <f>IF(I595=0,I596,I595)</f>
        <v>3.72</v>
      </c>
      <c r="W596" s="279">
        <f>IF(S595="取りやめ",0,V596)</f>
        <v>3.72</v>
      </c>
      <c r="X596" s="282">
        <v>4</v>
      </c>
      <c r="Y596" s="279" t="str">
        <f t="shared" si="20"/>
        <v>48151</v>
      </c>
      <c r="Z596" s="282">
        <v>930</v>
      </c>
      <c r="AA596" s="282"/>
      <c r="AD596" s="56" t="s">
        <v>34</v>
      </c>
      <c r="AH596" s="56">
        <v>27</v>
      </c>
      <c r="AI596" s="56">
        <v>3.72</v>
      </c>
      <c r="AJ596" s="56">
        <v>3.72</v>
      </c>
    </row>
    <row r="597" spans="1:36" s="268" customFormat="1" ht="13.5" customHeight="1">
      <c r="A597" s="317">
        <f>IF(G597=G598,G597,G598)</f>
        <v>8</v>
      </c>
      <c r="B597" s="199">
        <f t="shared" si="19"/>
        <v>27</v>
      </c>
      <c r="C597" s="259" t="s">
        <v>90</v>
      </c>
      <c r="D597" s="219">
        <v>27</v>
      </c>
      <c r="E597" s="211" t="s">
        <v>79</v>
      </c>
      <c r="F597" s="211" t="s">
        <v>80</v>
      </c>
      <c r="G597" s="212">
        <v>8</v>
      </c>
      <c r="H597" s="212">
        <v>181</v>
      </c>
      <c r="I597" s="213">
        <v>2.54</v>
      </c>
      <c r="J597" s="214" t="s">
        <v>141</v>
      </c>
      <c r="K597" s="215">
        <v>34</v>
      </c>
      <c r="L597" s="290">
        <v>180</v>
      </c>
      <c r="M597" s="216">
        <v>1</v>
      </c>
      <c r="N597" s="214" t="s">
        <v>37</v>
      </c>
      <c r="O597" s="307">
        <v>52.3</v>
      </c>
      <c r="P597" s="217">
        <v>25</v>
      </c>
      <c r="Q597" s="218">
        <v>1</v>
      </c>
      <c r="R597" s="219"/>
      <c r="S597" s="238" t="s">
        <v>269</v>
      </c>
      <c r="T597" s="81">
        <v>1</v>
      </c>
      <c r="U597" s="278">
        <f>IF(D597=0,D598,D597)</f>
        <v>27</v>
      </c>
      <c r="V597" s="57">
        <v>0</v>
      </c>
      <c r="W597" s="279">
        <v>0</v>
      </c>
      <c r="X597" s="282">
        <v>4</v>
      </c>
      <c r="Y597" s="279" t="str">
        <f t="shared" si="20"/>
        <v>48181</v>
      </c>
      <c r="Z597" s="282">
        <v>218.44</v>
      </c>
      <c r="AA597" s="282"/>
      <c r="AH597" s="268">
        <v>27</v>
      </c>
      <c r="AI597" s="268">
        <v>0</v>
      </c>
      <c r="AJ597" s="268">
        <v>0</v>
      </c>
    </row>
    <row r="598" spans="1:36" s="56" customFormat="1" ht="13.5" customHeight="1">
      <c r="A598" s="317">
        <f>G598</f>
        <v>8</v>
      </c>
      <c r="B598" s="199">
        <f t="shared" si="19"/>
        <v>27</v>
      </c>
      <c r="C598" s="145" t="s">
        <v>90</v>
      </c>
      <c r="D598" s="115">
        <v>27</v>
      </c>
      <c r="E598" s="147" t="s">
        <v>79</v>
      </c>
      <c r="F598" s="147" t="s">
        <v>80</v>
      </c>
      <c r="G598" s="151">
        <v>8</v>
      </c>
      <c r="H598" s="151">
        <v>181</v>
      </c>
      <c r="I598" s="111">
        <v>2.54</v>
      </c>
      <c r="J598" s="112" t="s">
        <v>141</v>
      </c>
      <c r="K598" s="158">
        <v>34</v>
      </c>
      <c r="L598" s="295">
        <v>218</v>
      </c>
      <c r="M598" s="198">
        <v>1</v>
      </c>
      <c r="N598" s="112" t="s">
        <v>37</v>
      </c>
      <c r="O598" s="304">
        <f>(L598*P598)/100</f>
        <v>54.5</v>
      </c>
      <c r="P598" s="113">
        <v>25</v>
      </c>
      <c r="Q598" s="110">
        <v>1</v>
      </c>
      <c r="R598" s="115"/>
      <c r="S598" s="242" t="s">
        <v>269</v>
      </c>
      <c r="T598" s="81">
        <v>2</v>
      </c>
      <c r="U598" s="278">
        <f>IF(D597=0,D598,D597)</f>
        <v>27</v>
      </c>
      <c r="V598" s="57">
        <f>IF(I597=0,I598,I597)</f>
        <v>2.54</v>
      </c>
      <c r="W598" s="279">
        <f>IF(S597="取りやめ",0,V598)</f>
        <v>2.54</v>
      </c>
      <c r="X598" s="282">
        <v>4</v>
      </c>
      <c r="Y598" s="279" t="str">
        <f t="shared" si="20"/>
        <v>48181</v>
      </c>
      <c r="Z598" s="282">
        <v>218.44</v>
      </c>
      <c r="AA598" s="282"/>
      <c r="AB598" s="57">
        <v>3</v>
      </c>
      <c r="AC598" s="57">
        <v>49</v>
      </c>
      <c r="AD598" s="57"/>
      <c r="AE598" s="57"/>
      <c r="AF598" s="57"/>
      <c r="AG598" s="57">
        <v>2013</v>
      </c>
      <c r="AH598" s="56">
        <v>27</v>
      </c>
      <c r="AI598" s="56">
        <v>2.54</v>
      </c>
      <c r="AJ598" s="56">
        <v>2.54</v>
      </c>
    </row>
    <row r="599" spans="1:36" s="268" customFormat="1" ht="13.5" customHeight="1">
      <c r="A599" s="317">
        <f>IF(G599=G600,G599,G600)</f>
        <v>10</v>
      </c>
      <c r="B599" s="199">
        <f t="shared" si="19"/>
        <v>27</v>
      </c>
      <c r="C599" s="256" t="s">
        <v>78</v>
      </c>
      <c r="D599" s="219">
        <v>27</v>
      </c>
      <c r="E599" s="211" t="s">
        <v>79</v>
      </c>
      <c r="F599" s="211" t="s">
        <v>80</v>
      </c>
      <c r="G599" s="212">
        <v>10</v>
      </c>
      <c r="H599" s="212">
        <v>11</v>
      </c>
      <c r="I599" s="213">
        <v>2.08</v>
      </c>
      <c r="J599" s="214" t="s">
        <v>141</v>
      </c>
      <c r="K599" s="215">
        <v>27</v>
      </c>
      <c r="L599" s="290">
        <f>(O599/P599)*100</f>
        <v>66.56</v>
      </c>
      <c r="M599" s="216">
        <v>1</v>
      </c>
      <c r="N599" s="214" t="s">
        <v>127</v>
      </c>
      <c r="O599" s="307">
        <f>8*I599</f>
        <v>16.64</v>
      </c>
      <c r="P599" s="217">
        <v>25</v>
      </c>
      <c r="Q599" s="218">
        <v>1</v>
      </c>
      <c r="R599" s="219"/>
      <c r="S599" s="238" t="s">
        <v>134</v>
      </c>
      <c r="T599" s="81">
        <v>1</v>
      </c>
      <c r="U599" s="278">
        <f>IF(D599=0,D600,D599)</f>
        <v>27</v>
      </c>
      <c r="V599" s="57">
        <v>0</v>
      </c>
      <c r="W599" s="279">
        <v>0</v>
      </c>
      <c r="X599" s="282">
        <v>4</v>
      </c>
      <c r="Y599" s="279" t="str">
        <f t="shared" si="20"/>
        <v>41011</v>
      </c>
      <c r="Z599" s="282">
        <v>153.92000000000002</v>
      </c>
      <c r="AA599" s="282"/>
      <c r="AH599" s="268">
        <v>27</v>
      </c>
      <c r="AI599" s="268">
        <v>0</v>
      </c>
      <c r="AJ599" s="268">
        <v>0</v>
      </c>
    </row>
    <row r="600" spans="1:36" s="56" customFormat="1" ht="13.5" customHeight="1">
      <c r="A600" s="317">
        <f>G600</f>
        <v>10</v>
      </c>
      <c r="B600" s="199">
        <f t="shared" si="19"/>
        <v>27</v>
      </c>
      <c r="C600" s="145" t="s">
        <v>78</v>
      </c>
      <c r="D600" s="115">
        <v>27</v>
      </c>
      <c r="E600" s="147" t="s">
        <v>79</v>
      </c>
      <c r="F600" s="147" t="s">
        <v>80</v>
      </c>
      <c r="G600" s="151">
        <v>10</v>
      </c>
      <c r="H600" s="151">
        <v>11</v>
      </c>
      <c r="I600" s="111">
        <v>2.08</v>
      </c>
      <c r="J600" s="112" t="s">
        <v>141</v>
      </c>
      <c r="K600" s="158">
        <v>27</v>
      </c>
      <c r="L600" s="295">
        <v>154</v>
      </c>
      <c r="M600" s="198">
        <v>1</v>
      </c>
      <c r="N600" s="112" t="s">
        <v>274</v>
      </c>
      <c r="O600" s="304">
        <f>(L600*P600)/100</f>
        <v>38.5</v>
      </c>
      <c r="P600" s="113">
        <v>25</v>
      </c>
      <c r="Q600" s="110">
        <v>1</v>
      </c>
      <c r="R600" s="115"/>
      <c r="S600" s="242" t="s">
        <v>134</v>
      </c>
      <c r="T600" s="81">
        <v>2</v>
      </c>
      <c r="U600" s="278">
        <f>IF(D599=0,D600,D599)</f>
        <v>27</v>
      </c>
      <c r="V600" s="57">
        <f>IF(I599=0,I600,I599)</f>
        <v>2.08</v>
      </c>
      <c r="W600" s="279">
        <f>IF(S599="取りやめ",0,V600)</f>
        <v>2.08</v>
      </c>
      <c r="X600" s="282">
        <v>4</v>
      </c>
      <c r="Y600" s="279" t="str">
        <f t="shared" si="20"/>
        <v>41011</v>
      </c>
      <c r="Z600" s="282">
        <v>153.92000000000002</v>
      </c>
      <c r="AA600" s="282"/>
      <c r="AB600" s="57"/>
      <c r="AC600" s="57"/>
      <c r="AD600" s="57"/>
      <c r="AE600" s="57"/>
      <c r="AF600" s="57"/>
      <c r="AG600" s="57"/>
      <c r="AH600" s="56">
        <v>27</v>
      </c>
      <c r="AI600" s="56">
        <v>2.08</v>
      </c>
      <c r="AJ600" s="56">
        <v>2.08</v>
      </c>
    </row>
    <row r="601" spans="1:36" s="270" customFormat="1" ht="13.5" customHeight="1">
      <c r="A601" s="317">
        <f>IF(G601=G602,G601,G602)</f>
        <v>10</v>
      </c>
      <c r="B601" s="199">
        <f t="shared" si="19"/>
        <v>27</v>
      </c>
      <c r="C601" s="256" t="s">
        <v>78</v>
      </c>
      <c r="D601" s="219">
        <v>27</v>
      </c>
      <c r="E601" s="211" t="s">
        <v>79</v>
      </c>
      <c r="F601" s="211" t="s">
        <v>80</v>
      </c>
      <c r="G601" s="212">
        <v>10</v>
      </c>
      <c r="H601" s="212">
        <v>32</v>
      </c>
      <c r="I601" s="213">
        <v>2.76</v>
      </c>
      <c r="J601" s="214" t="s">
        <v>141</v>
      </c>
      <c r="K601" s="215">
        <v>27</v>
      </c>
      <c r="L601" s="290">
        <f>(O601/P601)*100</f>
        <v>88.32</v>
      </c>
      <c r="M601" s="216">
        <v>1</v>
      </c>
      <c r="N601" s="211" t="s">
        <v>127</v>
      </c>
      <c r="O601" s="307">
        <f>8*I601</f>
        <v>22.08</v>
      </c>
      <c r="P601" s="217">
        <v>25</v>
      </c>
      <c r="Q601" s="218">
        <v>1</v>
      </c>
      <c r="R601" s="219"/>
      <c r="S601" s="238" t="s">
        <v>134</v>
      </c>
      <c r="T601" s="81">
        <v>1</v>
      </c>
      <c r="U601" s="278">
        <f>IF(D601=0,D602,D601)</f>
        <v>27</v>
      </c>
      <c r="V601" s="57">
        <v>0</v>
      </c>
      <c r="W601" s="279">
        <v>0</v>
      </c>
      <c r="X601" s="282">
        <v>4</v>
      </c>
      <c r="Y601" s="279" t="str">
        <f t="shared" si="20"/>
        <v>41032</v>
      </c>
      <c r="Z601" s="282">
        <v>204.23999999999998</v>
      </c>
      <c r="AA601" s="282"/>
      <c r="AB601" s="268"/>
      <c r="AC601" s="268"/>
      <c r="AD601" s="268"/>
      <c r="AE601" s="268"/>
      <c r="AF601" s="268"/>
      <c r="AG601" s="268"/>
      <c r="AH601" s="270">
        <v>27</v>
      </c>
      <c r="AI601" s="270">
        <v>0</v>
      </c>
      <c r="AJ601" s="270">
        <v>0</v>
      </c>
    </row>
    <row r="602" spans="1:36" s="56" customFormat="1" ht="13.5" customHeight="1">
      <c r="A602" s="317">
        <f>G602</f>
        <v>10</v>
      </c>
      <c r="B602" s="199">
        <f t="shared" si="19"/>
        <v>27</v>
      </c>
      <c r="C602" s="132" t="s">
        <v>78</v>
      </c>
      <c r="D602" s="125">
        <v>27</v>
      </c>
      <c r="E602" s="148" t="s">
        <v>79</v>
      </c>
      <c r="F602" s="148" t="s">
        <v>80</v>
      </c>
      <c r="G602" s="153">
        <v>10</v>
      </c>
      <c r="H602" s="153">
        <v>32</v>
      </c>
      <c r="I602" s="16">
        <v>2.76</v>
      </c>
      <c r="J602" s="122" t="s">
        <v>141</v>
      </c>
      <c r="K602" s="159">
        <v>27</v>
      </c>
      <c r="L602" s="289">
        <v>204</v>
      </c>
      <c r="M602" s="173">
        <v>1</v>
      </c>
      <c r="N602" s="122" t="s">
        <v>274</v>
      </c>
      <c r="O602" s="301">
        <f>(L602*P602)/100</f>
        <v>51</v>
      </c>
      <c r="P602" s="123">
        <v>25</v>
      </c>
      <c r="Q602" s="120">
        <v>1</v>
      </c>
      <c r="R602" s="125"/>
      <c r="S602" s="237" t="s">
        <v>134</v>
      </c>
      <c r="T602" s="81">
        <v>2</v>
      </c>
      <c r="U602" s="278">
        <f>IF(D601=0,D602,D601)</f>
        <v>27</v>
      </c>
      <c r="V602" s="57">
        <f>IF(I601=0,I602,I601)</f>
        <v>2.76</v>
      </c>
      <c r="W602" s="279">
        <f>IF(S601="取りやめ",0,V602)</f>
        <v>2.76</v>
      </c>
      <c r="X602" s="282">
        <v>4</v>
      </c>
      <c r="Y602" s="279" t="str">
        <f t="shared" si="20"/>
        <v>41032</v>
      </c>
      <c r="Z602" s="282">
        <v>204.23999999999998</v>
      </c>
      <c r="AA602" s="282"/>
      <c r="AB602" s="57"/>
      <c r="AC602" s="57"/>
      <c r="AD602" s="57"/>
      <c r="AE602" s="57"/>
      <c r="AF602" s="57"/>
      <c r="AG602" s="57"/>
      <c r="AH602" s="56">
        <v>27</v>
      </c>
      <c r="AI602" s="56">
        <v>2.76</v>
      </c>
      <c r="AJ602" s="56">
        <v>2.76</v>
      </c>
    </row>
    <row r="603" spans="1:36" s="270" customFormat="1" ht="13.5" customHeight="1">
      <c r="A603" s="317">
        <f>IF(G603=G604,G603,G604)</f>
        <v>12</v>
      </c>
      <c r="B603" s="199">
        <f t="shared" si="19"/>
        <v>27</v>
      </c>
      <c r="C603" s="127" t="s">
        <v>78</v>
      </c>
      <c r="D603" s="131">
        <v>27</v>
      </c>
      <c r="E603" s="149" t="s">
        <v>79</v>
      </c>
      <c r="F603" s="149" t="s">
        <v>80</v>
      </c>
      <c r="G603" s="155">
        <v>12</v>
      </c>
      <c r="H603" s="155">
        <v>11</v>
      </c>
      <c r="I603" s="15">
        <v>2.88</v>
      </c>
      <c r="J603" s="267" t="s">
        <v>40</v>
      </c>
      <c r="K603" s="160">
        <v>37</v>
      </c>
      <c r="L603" s="294">
        <f>(O603/P603)*100</f>
        <v>450.4</v>
      </c>
      <c r="M603" s="181">
        <v>1</v>
      </c>
      <c r="N603" s="129" t="s">
        <v>271</v>
      </c>
      <c r="O603" s="310">
        <v>112.6</v>
      </c>
      <c r="P603" s="130">
        <v>25</v>
      </c>
      <c r="Q603" s="128">
        <v>1</v>
      </c>
      <c r="R603" s="131"/>
      <c r="S603" s="238" t="s">
        <v>425</v>
      </c>
      <c r="T603" s="81">
        <v>1</v>
      </c>
      <c r="U603" s="278">
        <f>IF(D603=0,D604,D603)</f>
        <v>27</v>
      </c>
      <c r="V603" s="57">
        <v>0</v>
      </c>
      <c r="W603" s="279">
        <v>0</v>
      </c>
      <c r="X603" s="282">
        <v>4</v>
      </c>
      <c r="Y603" s="279" t="str">
        <f t="shared" si="20"/>
        <v>41211</v>
      </c>
      <c r="Z603" s="282">
        <v>650.88</v>
      </c>
      <c r="AA603" s="282"/>
      <c r="AB603" s="268"/>
      <c r="AC603" s="268"/>
      <c r="AD603" s="268"/>
      <c r="AE603" s="268"/>
      <c r="AF603" s="268"/>
      <c r="AG603" s="268"/>
      <c r="AH603" s="270">
        <v>27</v>
      </c>
      <c r="AI603" s="270">
        <v>0</v>
      </c>
      <c r="AJ603" s="270">
        <v>0</v>
      </c>
    </row>
    <row r="604" spans="1:36" s="56" customFormat="1" ht="13.5" customHeight="1">
      <c r="A604" s="317">
        <f>G604</f>
        <v>12</v>
      </c>
      <c r="B604" s="199">
        <f t="shared" si="19"/>
        <v>27</v>
      </c>
      <c r="C604" s="132" t="s">
        <v>78</v>
      </c>
      <c r="D604" s="125">
        <v>27</v>
      </c>
      <c r="E604" s="148" t="s">
        <v>79</v>
      </c>
      <c r="F604" s="148" t="s">
        <v>80</v>
      </c>
      <c r="G604" s="153">
        <v>12</v>
      </c>
      <c r="H604" s="153">
        <v>11</v>
      </c>
      <c r="I604" s="16">
        <v>2.88</v>
      </c>
      <c r="J604" s="138" t="s">
        <v>40</v>
      </c>
      <c r="K604" s="159">
        <v>37</v>
      </c>
      <c r="L604" s="289">
        <v>390</v>
      </c>
      <c r="M604" s="173">
        <v>1</v>
      </c>
      <c r="N604" s="122" t="s">
        <v>271</v>
      </c>
      <c r="O604" s="301">
        <f>(L604*P604)/100</f>
        <v>97.5</v>
      </c>
      <c r="P604" s="123">
        <v>25</v>
      </c>
      <c r="Q604" s="120">
        <v>1</v>
      </c>
      <c r="R604" s="125"/>
      <c r="S604" s="237" t="s">
        <v>269</v>
      </c>
      <c r="T604" s="81">
        <v>2</v>
      </c>
      <c r="U604" s="278">
        <f>IF(D603=0,D604,D603)</f>
        <v>27</v>
      </c>
      <c r="V604" s="57">
        <f>IF(I603=0,I604,I603)</f>
        <v>2.88</v>
      </c>
      <c r="W604" s="279">
        <f>IF(S603="取りやめ",0,V604)</f>
        <v>2.88</v>
      </c>
      <c r="X604" s="282">
        <v>4</v>
      </c>
      <c r="Y604" s="279" t="str">
        <f t="shared" si="20"/>
        <v>41211</v>
      </c>
      <c r="Z604" s="282">
        <v>650.88</v>
      </c>
      <c r="AA604" s="282"/>
      <c r="AB604" s="57">
        <v>3</v>
      </c>
      <c r="AC604" s="57">
        <v>49</v>
      </c>
      <c r="AD604" s="57"/>
      <c r="AE604" s="57"/>
      <c r="AF604" s="57"/>
      <c r="AG604" s="57">
        <v>2013</v>
      </c>
      <c r="AH604" s="56">
        <v>27</v>
      </c>
      <c r="AI604" s="56">
        <v>2.88</v>
      </c>
      <c r="AJ604" s="56">
        <v>2.88</v>
      </c>
    </row>
    <row r="605" spans="1:36" s="270" customFormat="1" ht="13.5" customHeight="1">
      <c r="A605" s="317">
        <f>IF(G605=G606,G605,G606)</f>
        <v>15</v>
      </c>
      <c r="B605" s="199">
        <f t="shared" si="19"/>
        <v>27</v>
      </c>
      <c r="C605" s="259" t="s">
        <v>217</v>
      </c>
      <c r="D605" s="219">
        <v>27</v>
      </c>
      <c r="E605" s="211" t="s">
        <v>24</v>
      </c>
      <c r="F605" s="211" t="s">
        <v>91</v>
      </c>
      <c r="G605" s="212">
        <v>15</v>
      </c>
      <c r="H605" s="212">
        <v>21</v>
      </c>
      <c r="I605" s="213">
        <v>6.76</v>
      </c>
      <c r="J605" s="214" t="s">
        <v>403</v>
      </c>
      <c r="K605" s="215">
        <v>41</v>
      </c>
      <c r="L605" s="290">
        <v>40</v>
      </c>
      <c r="M605" s="216">
        <v>1</v>
      </c>
      <c r="N605" s="214" t="s">
        <v>96</v>
      </c>
      <c r="O605" s="307">
        <v>11.6</v>
      </c>
      <c r="P605" s="217">
        <v>25</v>
      </c>
      <c r="Q605" s="218">
        <v>1</v>
      </c>
      <c r="R605" s="219"/>
      <c r="S605" s="238" t="s">
        <v>269</v>
      </c>
      <c r="T605" s="81">
        <v>1</v>
      </c>
      <c r="U605" s="278">
        <f>IF(D605=0,D606,D605)</f>
        <v>27</v>
      </c>
      <c r="V605" s="57">
        <v>0</v>
      </c>
      <c r="W605" s="279">
        <v>0</v>
      </c>
      <c r="X605" s="282">
        <v>4</v>
      </c>
      <c r="Y605" s="279" t="str">
        <f t="shared" si="20"/>
        <v>41521</v>
      </c>
      <c r="Z605" s="282">
        <v>264</v>
      </c>
      <c r="AA605" s="282"/>
      <c r="AB605" s="268"/>
      <c r="AC605" s="268"/>
      <c r="AD605" s="268"/>
      <c r="AE605" s="268"/>
      <c r="AF605" s="268"/>
      <c r="AG605" s="268"/>
      <c r="AH605" s="270">
        <v>27</v>
      </c>
      <c r="AI605" s="270">
        <v>0</v>
      </c>
      <c r="AJ605" s="270">
        <v>0</v>
      </c>
    </row>
    <row r="606" spans="1:36" s="56" customFormat="1" ht="13.5" customHeight="1">
      <c r="A606" s="317">
        <f>G606</f>
        <v>15</v>
      </c>
      <c r="B606" s="199">
        <f t="shared" si="19"/>
        <v>27</v>
      </c>
      <c r="C606" s="194" t="s">
        <v>217</v>
      </c>
      <c r="D606" s="176">
        <v>27</v>
      </c>
      <c r="E606" s="195" t="s">
        <v>24</v>
      </c>
      <c r="F606" s="195" t="s">
        <v>91</v>
      </c>
      <c r="G606" s="156">
        <v>15</v>
      </c>
      <c r="H606" s="156">
        <v>21</v>
      </c>
      <c r="I606" s="137">
        <v>6.76</v>
      </c>
      <c r="J606" s="138" t="s">
        <v>40</v>
      </c>
      <c r="K606" s="139">
        <v>41</v>
      </c>
      <c r="L606" s="292">
        <v>264</v>
      </c>
      <c r="M606" s="196">
        <v>1</v>
      </c>
      <c r="N606" s="138" t="s">
        <v>96</v>
      </c>
      <c r="O606" s="303">
        <f>(L606*P606)/100</f>
        <v>66</v>
      </c>
      <c r="P606" s="140">
        <v>25</v>
      </c>
      <c r="Q606" s="197">
        <v>1</v>
      </c>
      <c r="R606" s="176"/>
      <c r="S606" s="237" t="s">
        <v>269</v>
      </c>
      <c r="T606" s="81">
        <v>2</v>
      </c>
      <c r="U606" s="278">
        <f>IF(D605=0,D606,D605)</f>
        <v>27</v>
      </c>
      <c r="V606" s="57">
        <f>IF(I605=0,I606,I605)</f>
        <v>6.76</v>
      </c>
      <c r="W606" s="279">
        <f>IF(S605="取りやめ",0,V606)</f>
        <v>6.76</v>
      </c>
      <c r="X606" s="282">
        <v>4</v>
      </c>
      <c r="Y606" s="279" t="str">
        <f t="shared" si="20"/>
        <v>41521</v>
      </c>
      <c r="Z606" s="282">
        <v>264</v>
      </c>
      <c r="AA606" s="282"/>
      <c r="AH606" s="56">
        <v>27</v>
      </c>
      <c r="AI606" s="56">
        <v>6.76</v>
      </c>
      <c r="AJ606" s="56">
        <v>6.76</v>
      </c>
    </row>
    <row r="607" spans="1:36" s="270" customFormat="1" ht="13.5" customHeight="1">
      <c r="A607" s="317">
        <f>IF(G607=G608,G607,G608)</f>
        <v>16</v>
      </c>
      <c r="B607" s="199">
        <f t="shared" si="19"/>
        <v>27</v>
      </c>
      <c r="C607" s="256" t="s">
        <v>78</v>
      </c>
      <c r="D607" s="219">
        <v>27</v>
      </c>
      <c r="E607" s="211" t="s">
        <v>79</v>
      </c>
      <c r="F607" s="211" t="s">
        <v>80</v>
      </c>
      <c r="G607" s="212">
        <v>16</v>
      </c>
      <c r="H607" s="212">
        <v>9</v>
      </c>
      <c r="I607" s="213">
        <v>4.16</v>
      </c>
      <c r="J607" s="214" t="s">
        <v>403</v>
      </c>
      <c r="K607" s="215">
        <v>38</v>
      </c>
      <c r="L607" s="290">
        <f>(O607/P607)*100</f>
        <v>133.12</v>
      </c>
      <c r="M607" s="216">
        <v>1</v>
      </c>
      <c r="N607" s="214" t="s">
        <v>127</v>
      </c>
      <c r="O607" s="307">
        <f>8*I607</f>
        <v>33.28</v>
      </c>
      <c r="P607" s="217">
        <v>25</v>
      </c>
      <c r="Q607" s="218">
        <v>1</v>
      </c>
      <c r="R607" s="219"/>
      <c r="S607" s="238" t="s">
        <v>134</v>
      </c>
      <c r="T607" s="81">
        <v>1</v>
      </c>
      <c r="U607" s="278">
        <f>IF(D607=0,D608,D607)</f>
        <v>27</v>
      </c>
      <c r="V607" s="57">
        <v>0</v>
      </c>
      <c r="W607" s="279">
        <v>0</v>
      </c>
      <c r="X607" s="282">
        <v>4</v>
      </c>
      <c r="Y607" s="279" t="str">
        <f t="shared" si="20"/>
        <v>4169</v>
      </c>
      <c r="Z607" s="282">
        <v>213.2</v>
      </c>
      <c r="AA607" s="282"/>
      <c r="AB607" s="269"/>
      <c r="AC607" s="269"/>
      <c r="AD607" s="269"/>
      <c r="AE607" s="269"/>
      <c r="AF607" s="269"/>
      <c r="AG607" s="269"/>
      <c r="AH607" s="270">
        <v>27</v>
      </c>
      <c r="AI607" s="270">
        <v>0</v>
      </c>
      <c r="AJ607" s="270">
        <v>0</v>
      </c>
    </row>
    <row r="608" spans="1:36" s="56" customFormat="1" ht="13.5" customHeight="1">
      <c r="A608" s="317">
        <f>G608</f>
        <v>16</v>
      </c>
      <c r="B608" s="199">
        <f t="shared" si="19"/>
        <v>27</v>
      </c>
      <c r="C608" s="132" t="s">
        <v>78</v>
      </c>
      <c r="D608" s="125">
        <v>27</v>
      </c>
      <c r="E608" s="148" t="s">
        <v>79</v>
      </c>
      <c r="F608" s="148" t="s">
        <v>80</v>
      </c>
      <c r="G608" s="153">
        <v>16</v>
      </c>
      <c r="H608" s="153">
        <v>9</v>
      </c>
      <c r="I608" s="16">
        <v>4.16</v>
      </c>
      <c r="J608" s="122" t="s">
        <v>40</v>
      </c>
      <c r="K608" s="159">
        <v>38</v>
      </c>
      <c r="L608" s="289">
        <v>213</v>
      </c>
      <c r="M608" s="173">
        <v>1</v>
      </c>
      <c r="N608" s="122" t="s">
        <v>37</v>
      </c>
      <c r="O608" s="301">
        <f>(L608*P608)/100</f>
        <v>53.25</v>
      </c>
      <c r="P608" s="123">
        <v>25</v>
      </c>
      <c r="Q608" s="120">
        <v>1</v>
      </c>
      <c r="R608" s="125"/>
      <c r="S608" s="237" t="s">
        <v>134</v>
      </c>
      <c r="T608" s="81">
        <v>2</v>
      </c>
      <c r="U608" s="278">
        <f>IF(D607=0,D608,D607)</f>
        <v>27</v>
      </c>
      <c r="V608" s="57">
        <f>IF(I607=0,I608,I607)</f>
        <v>4.16</v>
      </c>
      <c r="W608" s="279">
        <f>IF(S607="取りやめ",0,V608)</f>
        <v>4.16</v>
      </c>
      <c r="X608" s="282">
        <v>4</v>
      </c>
      <c r="Y608" s="279" t="str">
        <f t="shared" si="20"/>
        <v>4169</v>
      </c>
      <c r="Z608" s="282">
        <v>213.2</v>
      </c>
      <c r="AA608" s="282"/>
      <c r="AB608" s="56">
        <v>3</v>
      </c>
      <c r="AC608" s="56">
        <v>23</v>
      </c>
      <c r="AG608" s="56">
        <v>2015</v>
      </c>
      <c r="AH608" s="56">
        <v>27</v>
      </c>
      <c r="AI608" s="56">
        <v>4.16</v>
      </c>
      <c r="AJ608" s="56">
        <v>4.16</v>
      </c>
    </row>
    <row r="609" spans="1:36" s="268" customFormat="1" ht="13.5" customHeight="1">
      <c r="A609" s="317">
        <f>IF(G609=G610,G609,G610)</f>
        <v>16</v>
      </c>
      <c r="B609" s="199">
        <f t="shared" si="19"/>
        <v>27</v>
      </c>
      <c r="C609" s="256" t="s">
        <v>78</v>
      </c>
      <c r="D609" s="219">
        <v>27</v>
      </c>
      <c r="E609" s="211" t="s">
        <v>79</v>
      </c>
      <c r="F609" s="211" t="s">
        <v>80</v>
      </c>
      <c r="G609" s="212">
        <v>16</v>
      </c>
      <c r="H609" s="212">
        <v>31</v>
      </c>
      <c r="I609" s="213">
        <v>4.4000000000000004</v>
      </c>
      <c r="J609" s="214" t="s">
        <v>278</v>
      </c>
      <c r="K609" s="215">
        <v>38</v>
      </c>
      <c r="L609" s="290">
        <v>260</v>
      </c>
      <c r="M609" s="216">
        <v>1</v>
      </c>
      <c r="N609" s="214" t="s">
        <v>37</v>
      </c>
      <c r="O609" s="307">
        <v>64.8</v>
      </c>
      <c r="P609" s="217">
        <v>25</v>
      </c>
      <c r="Q609" s="218">
        <v>1</v>
      </c>
      <c r="R609" s="219"/>
      <c r="S609" s="238" t="s">
        <v>269</v>
      </c>
      <c r="T609" s="81">
        <v>1</v>
      </c>
      <c r="U609" s="278">
        <f>IF(D609=0,D610,D609)</f>
        <v>27</v>
      </c>
      <c r="V609" s="57">
        <v>0</v>
      </c>
      <c r="W609" s="279">
        <v>0</v>
      </c>
      <c r="X609" s="282">
        <v>4</v>
      </c>
      <c r="Y609" s="279" t="str">
        <f t="shared" si="20"/>
        <v>41631</v>
      </c>
      <c r="Z609" s="282">
        <v>1223.2</v>
      </c>
      <c r="AA609" s="282"/>
      <c r="AB609" s="269"/>
      <c r="AC609" s="269"/>
      <c r="AD609" s="269"/>
      <c r="AE609" s="269"/>
      <c r="AF609" s="269"/>
      <c r="AG609" s="269"/>
      <c r="AH609" s="268">
        <v>27</v>
      </c>
      <c r="AI609" s="268">
        <v>0</v>
      </c>
      <c r="AJ609" s="268">
        <v>0</v>
      </c>
    </row>
    <row r="610" spans="1:36" s="57" customFormat="1" ht="13.5" customHeight="1">
      <c r="A610" s="317">
        <f>G610</f>
        <v>16</v>
      </c>
      <c r="B610" s="199">
        <f t="shared" si="19"/>
        <v>27</v>
      </c>
      <c r="C610" s="132" t="s">
        <v>78</v>
      </c>
      <c r="D610" s="125">
        <v>27</v>
      </c>
      <c r="E610" s="148" t="s">
        <v>79</v>
      </c>
      <c r="F610" s="148" t="s">
        <v>80</v>
      </c>
      <c r="G610" s="153">
        <v>16</v>
      </c>
      <c r="H610" s="153">
        <v>31</v>
      </c>
      <c r="I610" s="16">
        <v>4.4000000000000004</v>
      </c>
      <c r="J610" s="122" t="s">
        <v>100</v>
      </c>
      <c r="K610" s="159">
        <v>38</v>
      </c>
      <c r="L610" s="289">
        <v>1223</v>
      </c>
      <c r="M610" s="173">
        <v>1</v>
      </c>
      <c r="N610" s="122" t="s">
        <v>37</v>
      </c>
      <c r="O610" s="301">
        <f>(L610*P610)/100</f>
        <v>305.75</v>
      </c>
      <c r="P610" s="123">
        <v>25</v>
      </c>
      <c r="Q610" s="120">
        <v>1</v>
      </c>
      <c r="R610" s="125"/>
      <c r="S610" s="237" t="s">
        <v>269</v>
      </c>
      <c r="T610" s="81">
        <v>2</v>
      </c>
      <c r="U610" s="278">
        <f>IF(D609=0,D610,D609)</f>
        <v>27</v>
      </c>
      <c r="V610" s="57">
        <f>IF(I609=0,I610,I609)</f>
        <v>4.4000000000000004</v>
      </c>
      <c r="W610" s="279">
        <f>IF(S609="取りやめ",0,V610)</f>
        <v>4.4000000000000004</v>
      </c>
      <c r="X610" s="282">
        <v>4</v>
      </c>
      <c r="Y610" s="279" t="str">
        <f t="shared" si="20"/>
        <v>41631</v>
      </c>
      <c r="Z610" s="282">
        <v>1223.2</v>
      </c>
      <c r="AA610" s="282"/>
      <c r="AB610" s="56">
        <v>3</v>
      </c>
      <c r="AC610" s="56">
        <v>23</v>
      </c>
      <c r="AD610" s="56"/>
      <c r="AE610" s="56"/>
      <c r="AF610" s="56"/>
      <c r="AG610" s="56">
        <v>2015</v>
      </c>
      <c r="AH610" s="57">
        <v>27</v>
      </c>
      <c r="AI610" s="57">
        <v>4.4000000000000004</v>
      </c>
      <c r="AJ610" s="57">
        <v>4.4000000000000004</v>
      </c>
    </row>
    <row r="611" spans="1:36" s="268" customFormat="1" ht="13.5" customHeight="1">
      <c r="A611" s="317">
        <f>IF(G611=G612,G611,G612)</f>
        <v>16</v>
      </c>
      <c r="B611" s="199">
        <f t="shared" si="19"/>
        <v>27</v>
      </c>
      <c r="C611" s="256" t="s">
        <v>78</v>
      </c>
      <c r="D611" s="219">
        <v>27</v>
      </c>
      <c r="E611" s="211" t="s">
        <v>79</v>
      </c>
      <c r="F611" s="211" t="s">
        <v>80</v>
      </c>
      <c r="G611" s="212">
        <v>16</v>
      </c>
      <c r="H611" s="212">
        <v>33</v>
      </c>
      <c r="I611" s="213">
        <v>2.52</v>
      </c>
      <c r="J611" s="214" t="s">
        <v>278</v>
      </c>
      <c r="K611" s="215">
        <v>38</v>
      </c>
      <c r="L611" s="290">
        <v>130</v>
      </c>
      <c r="M611" s="216">
        <v>1</v>
      </c>
      <c r="N611" s="214" t="s">
        <v>37</v>
      </c>
      <c r="O611" s="307">
        <v>35.200000000000003</v>
      </c>
      <c r="P611" s="217">
        <v>25</v>
      </c>
      <c r="Q611" s="218">
        <v>1</v>
      </c>
      <c r="R611" s="219"/>
      <c r="S611" s="238" t="s">
        <v>269</v>
      </c>
      <c r="T611" s="81">
        <v>1</v>
      </c>
      <c r="U611" s="278">
        <f>IF(D611=0,D612,D611)</f>
        <v>27</v>
      </c>
      <c r="V611" s="57">
        <v>0</v>
      </c>
      <c r="W611" s="279">
        <v>0</v>
      </c>
      <c r="X611" s="282">
        <v>4</v>
      </c>
      <c r="Y611" s="279" t="str">
        <f t="shared" si="20"/>
        <v>41633</v>
      </c>
      <c r="Z611" s="282">
        <v>700.56000000000006</v>
      </c>
      <c r="AA611" s="282"/>
      <c r="AB611" s="269"/>
      <c r="AC611" s="269"/>
      <c r="AD611" s="269"/>
      <c r="AE611" s="269"/>
      <c r="AF611" s="269"/>
      <c r="AG611" s="269"/>
      <c r="AH611" s="268">
        <v>27</v>
      </c>
      <c r="AI611" s="268">
        <v>0</v>
      </c>
      <c r="AJ611" s="268">
        <v>0</v>
      </c>
    </row>
    <row r="612" spans="1:36" s="57" customFormat="1" ht="13.5" customHeight="1">
      <c r="A612" s="317">
        <f>G612</f>
        <v>16</v>
      </c>
      <c r="B612" s="199">
        <f t="shared" si="19"/>
        <v>27</v>
      </c>
      <c r="C612" s="132" t="s">
        <v>78</v>
      </c>
      <c r="D612" s="125">
        <v>27</v>
      </c>
      <c r="E612" s="148" t="s">
        <v>79</v>
      </c>
      <c r="F612" s="148" t="s">
        <v>80</v>
      </c>
      <c r="G612" s="153">
        <v>16</v>
      </c>
      <c r="H612" s="153">
        <v>33</v>
      </c>
      <c r="I612" s="16">
        <v>2.52</v>
      </c>
      <c r="J612" s="122" t="s">
        <v>100</v>
      </c>
      <c r="K612" s="159">
        <v>38</v>
      </c>
      <c r="L612" s="289">
        <v>701</v>
      </c>
      <c r="M612" s="173">
        <v>1</v>
      </c>
      <c r="N612" s="122" t="s">
        <v>37</v>
      </c>
      <c r="O612" s="301">
        <f>(L612*P612)/100</f>
        <v>175.25</v>
      </c>
      <c r="P612" s="123">
        <v>25</v>
      </c>
      <c r="Q612" s="120">
        <v>1</v>
      </c>
      <c r="R612" s="125"/>
      <c r="S612" s="237" t="s">
        <v>269</v>
      </c>
      <c r="T612" s="81">
        <v>2</v>
      </c>
      <c r="U612" s="278">
        <f>IF(D611=0,D612,D611)</f>
        <v>27</v>
      </c>
      <c r="V612" s="57">
        <f>IF(I611=0,I612,I611)</f>
        <v>2.52</v>
      </c>
      <c r="W612" s="279">
        <f>IF(S611="取りやめ",0,V612)</f>
        <v>2.52</v>
      </c>
      <c r="X612" s="282">
        <v>4</v>
      </c>
      <c r="Y612" s="279" t="str">
        <f t="shared" si="20"/>
        <v>41633</v>
      </c>
      <c r="Z612" s="282">
        <v>700.56000000000006</v>
      </c>
      <c r="AA612" s="282"/>
      <c r="AB612" s="56">
        <v>3</v>
      </c>
      <c r="AC612" s="56">
        <v>23</v>
      </c>
      <c r="AD612" s="56"/>
      <c r="AE612" s="56"/>
      <c r="AF612" s="56"/>
      <c r="AG612" s="56">
        <v>2015</v>
      </c>
      <c r="AH612" s="57">
        <v>27</v>
      </c>
      <c r="AI612" s="57">
        <v>2.52</v>
      </c>
      <c r="AJ612" s="57">
        <v>2.52</v>
      </c>
    </row>
    <row r="613" spans="1:36" s="268" customFormat="1" ht="13.5" customHeight="1">
      <c r="A613" s="317">
        <f>IF(G613=G614,G613,G614)</f>
        <v>16</v>
      </c>
      <c r="B613" s="199">
        <f t="shared" si="19"/>
        <v>27</v>
      </c>
      <c r="C613" s="256"/>
      <c r="D613" s="48">
        <v>27</v>
      </c>
      <c r="E613" s="211"/>
      <c r="F613" s="211"/>
      <c r="G613" s="212"/>
      <c r="H613" s="212"/>
      <c r="I613" s="213"/>
      <c r="J613" s="214"/>
      <c r="K613" s="215"/>
      <c r="L613" s="290"/>
      <c r="M613" s="216"/>
      <c r="N613" s="214"/>
      <c r="O613" s="307"/>
      <c r="P613" s="217"/>
      <c r="Q613" s="218"/>
      <c r="R613" s="219"/>
      <c r="S613" s="240" t="s">
        <v>427</v>
      </c>
      <c r="T613" s="81">
        <v>1</v>
      </c>
      <c r="U613" s="278">
        <f>IF(D613=0,D614,D613)</f>
        <v>27</v>
      </c>
      <c r="V613" s="57">
        <v>0</v>
      </c>
      <c r="W613" s="279">
        <v>0</v>
      </c>
      <c r="X613" s="282">
        <v>4</v>
      </c>
      <c r="Y613" s="279" t="str">
        <f t="shared" si="20"/>
        <v>4</v>
      </c>
      <c r="Z613" s="282">
        <v>48</v>
      </c>
      <c r="AA613" s="282"/>
      <c r="AB613" s="269"/>
      <c r="AC613" s="269"/>
      <c r="AD613" s="269"/>
      <c r="AE613" s="269"/>
      <c r="AF613" s="269"/>
      <c r="AG613" s="269"/>
      <c r="AH613" s="268">
        <v>27</v>
      </c>
      <c r="AI613" s="268">
        <v>0</v>
      </c>
      <c r="AJ613" s="268">
        <v>0</v>
      </c>
    </row>
    <row r="614" spans="1:36" s="57" customFormat="1" ht="13.5" customHeight="1">
      <c r="A614" s="317">
        <f>G614</f>
        <v>16</v>
      </c>
      <c r="B614" s="199">
        <f t="shared" si="19"/>
        <v>27</v>
      </c>
      <c r="C614" s="132" t="s">
        <v>78</v>
      </c>
      <c r="D614" s="125">
        <v>27</v>
      </c>
      <c r="E614" s="148" t="s">
        <v>79</v>
      </c>
      <c r="F614" s="148" t="s">
        <v>80</v>
      </c>
      <c r="G614" s="153">
        <v>16</v>
      </c>
      <c r="H614" s="153">
        <v>225</v>
      </c>
      <c r="I614" s="16">
        <v>0.2</v>
      </c>
      <c r="J614" s="122" t="s">
        <v>40</v>
      </c>
      <c r="K614" s="159">
        <v>36</v>
      </c>
      <c r="L614" s="289">
        <v>48</v>
      </c>
      <c r="M614" s="173">
        <v>1</v>
      </c>
      <c r="N614" s="122" t="s">
        <v>37</v>
      </c>
      <c r="O614" s="301">
        <f>(L614*P614)/100</f>
        <v>12</v>
      </c>
      <c r="P614" s="123">
        <v>25</v>
      </c>
      <c r="Q614" s="120">
        <v>1</v>
      </c>
      <c r="R614" s="125"/>
      <c r="S614" s="237"/>
      <c r="T614" s="81">
        <v>2</v>
      </c>
      <c r="U614" s="278">
        <f>IF(D613=0,D614,D613)</f>
        <v>27</v>
      </c>
      <c r="V614" s="57">
        <f>IF(I613=0,I614,I613)</f>
        <v>0.2</v>
      </c>
      <c r="W614" s="279">
        <f>IF(S613="取りやめ",0,V614)</f>
        <v>0</v>
      </c>
      <c r="X614" s="282">
        <v>4</v>
      </c>
      <c r="Y614" s="279" t="str">
        <f t="shared" si="20"/>
        <v>416225</v>
      </c>
      <c r="Z614" s="282">
        <v>48</v>
      </c>
      <c r="AA614" s="282"/>
      <c r="AB614" s="56">
        <v>3</v>
      </c>
      <c r="AC614" s="56">
        <v>23</v>
      </c>
      <c r="AD614" s="56"/>
      <c r="AE614" s="56"/>
      <c r="AF614" s="56"/>
      <c r="AG614" s="56">
        <v>2015</v>
      </c>
      <c r="AH614" s="57">
        <v>27</v>
      </c>
      <c r="AI614" s="57">
        <v>0.2</v>
      </c>
      <c r="AJ614" s="57">
        <v>0</v>
      </c>
    </row>
    <row r="615" spans="1:36" s="268" customFormat="1" ht="13.5" customHeight="1">
      <c r="A615" s="317">
        <f>IF(G615=G616,G615,G616)</f>
        <v>19</v>
      </c>
      <c r="B615" s="199">
        <f t="shared" si="19"/>
        <v>27</v>
      </c>
      <c r="C615" s="256"/>
      <c r="D615" s="48">
        <v>27</v>
      </c>
      <c r="E615" s="211"/>
      <c r="F615" s="211"/>
      <c r="G615" s="212"/>
      <c r="H615" s="212"/>
      <c r="I615" s="213"/>
      <c r="J615" s="214"/>
      <c r="K615" s="215"/>
      <c r="L615" s="290"/>
      <c r="M615" s="216"/>
      <c r="N615" s="214"/>
      <c r="O615" s="307"/>
      <c r="P615" s="217"/>
      <c r="Q615" s="218"/>
      <c r="R615" s="219"/>
      <c r="S615" s="240" t="s">
        <v>427</v>
      </c>
      <c r="T615" s="81">
        <v>1</v>
      </c>
      <c r="U615" s="278">
        <f>IF(D615=0,D616,D615)</f>
        <v>27</v>
      </c>
      <c r="V615" s="57">
        <v>0</v>
      </c>
      <c r="W615" s="279">
        <v>0</v>
      </c>
      <c r="X615" s="282">
        <v>4</v>
      </c>
      <c r="Y615" s="279" t="str">
        <f t="shared" si="20"/>
        <v>4</v>
      </c>
      <c r="Z615" s="282">
        <v>891.12</v>
      </c>
      <c r="AA615" s="282"/>
      <c r="AH615" s="268">
        <v>27</v>
      </c>
      <c r="AI615" s="268">
        <v>0</v>
      </c>
      <c r="AJ615" s="268">
        <v>0</v>
      </c>
    </row>
    <row r="616" spans="1:36" s="57" customFormat="1" ht="13.5" customHeight="1">
      <c r="A616" s="317">
        <f>G616</f>
        <v>19</v>
      </c>
      <c r="B616" s="199">
        <f t="shared" si="19"/>
        <v>27</v>
      </c>
      <c r="C616" s="132" t="s">
        <v>78</v>
      </c>
      <c r="D616" s="125">
        <v>27</v>
      </c>
      <c r="E616" s="148" t="s">
        <v>79</v>
      </c>
      <c r="F616" s="148" t="s">
        <v>80</v>
      </c>
      <c r="G616" s="153">
        <v>19</v>
      </c>
      <c r="H616" s="153">
        <v>12</v>
      </c>
      <c r="I616" s="16">
        <v>3.16</v>
      </c>
      <c r="J616" s="122" t="s">
        <v>76</v>
      </c>
      <c r="K616" s="159">
        <v>36</v>
      </c>
      <c r="L616" s="289">
        <v>891</v>
      </c>
      <c r="M616" s="173">
        <v>1</v>
      </c>
      <c r="N616" s="122" t="s">
        <v>37</v>
      </c>
      <c r="O616" s="301">
        <f>(L616*P616)/100</f>
        <v>222.75</v>
      </c>
      <c r="P616" s="123">
        <v>25</v>
      </c>
      <c r="Q616" s="120">
        <v>1</v>
      </c>
      <c r="R616" s="125"/>
      <c r="S616" s="237"/>
      <c r="T616" s="81">
        <v>2</v>
      </c>
      <c r="U616" s="278">
        <f>IF(D615=0,D616,D615)</f>
        <v>27</v>
      </c>
      <c r="V616" s="57">
        <f>IF(I615=0,I616,I615)</f>
        <v>3.16</v>
      </c>
      <c r="W616" s="279">
        <f>IF(S615="取りやめ",0,V616)</f>
        <v>0</v>
      </c>
      <c r="X616" s="282">
        <v>4</v>
      </c>
      <c r="Y616" s="279" t="str">
        <f t="shared" si="20"/>
        <v>41912</v>
      </c>
      <c r="Z616" s="282">
        <v>891.12</v>
      </c>
      <c r="AA616" s="282"/>
      <c r="AB616" s="57">
        <v>3</v>
      </c>
      <c r="AC616" s="57">
        <v>17</v>
      </c>
      <c r="AG616" s="57">
        <v>2015</v>
      </c>
      <c r="AH616" s="57">
        <v>27</v>
      </c>
      <c r="AI616" s="57">
        <v>3.16</v>
      </c>
      <c r="AJ616" s="57">
        <v>0</v>
      </c>
    </row>
    <row r="617" spans="1:36" s="268" customFormat="1" ht="13.5" customHeight="1">
      <c r="A617" s="317">
        <f>IF(G617=G618,G617,G618)</f>
        <v>19</v>
      </c>
      <c r="B617" s="199">
        <f t="shared" si="19"/>
        <v>27</v>
      </c>
      <c r="C617" s="256"/>
      <c r="D617" s="48">
        <v>27</v>
      </c>
      <c r="E617" s="211"/>
      <c r="F617" s="211"/>
      <c r="G617" s="212"/>
      <c r="H617" s="212"/>
      <c r="I617" s="213"/>
      <c r="J617" s="214"/>
      <c r="K617" s="215"/>
      <c r="L617" s="290"/>
      <c r="M617" s="216"/>
      <c r="N617" s="214"/>
      <c r="O617" s="307"/>
      <c r="P617" s="217"/>
      <c r="Q617" s="218"/>
      <c r="R617" s="219"/>
      <c r="S617" s="240" t="s">
        <v>427</v>
      </c>
      <c r="T617" s="81">
        <v>1</v>
      </c>
      <c r="U617" s="278">
        <f>IF(D617=0,D618,D617)</f>
        <v>27</v>
      </c>
      <c r="V617" s="57">
        <v>0</v>
      </c>
      <c r="W617" s="279">
        <v>0</v>
      </c>
      <c r="X617" s="282">
        <v>4</v>
      </c>
      <c r="Y617" s="279" t="str">
        <f t="shared" si="20"/>
        <v>4</v>
      </c>
      <c r="Z617" s="282">
        <v>48</v>
      </c>
      <c r="AA617" s="282"/>
      <c r="AB617" s="269"/>
      <c r="AC617" s="269"/>
      <c r="AD617" s="269"/>
      <c r="AE617" s="269"/>
      <c r="AF617" s="269"/>
      <c r="AG617" s="269"/>
      <c r="AH617" s="268">
        <v>27</v>
      </c>
      <c r="AI617" s="268">
        <v>0</v>
      </c>
      <c r="AJ617" s="268">
        <v>0</v>
      </c>
    </row>
    <row r="618" spans="1:36" s="57" customFormat="1" ht="13.5" customHeight="1">
      <c r="A618" s="317">
        <f>G618</f>
        <v>19</v>
      </c>
      <c r="B618" s="199">
        <f t="shared" si="19"/>
        <v>27</v>
      </c>
      <c r="C618" s="132" t="s">
        <v>78</v>
      </c>
      <c r="D618" s="125">
        <v>27</v>
      </c>
      <c r="E618" s="148" t="s">
        <v>79</v>
      </c>
      <c r="F618" s="148" t="s">
        <v>80</v>
      </c>
      <c r="G618" s="153">
        <v>19</v>
      </c>
      <c r="H618" s="153">
        <v>25</v>
      </c>
      <c r="I618" s="16">
        <v>0.2</v>
      </c>
      <c r="J618" s="122" t="s">
        <v>40</v>
      </c>
      <c r="K618" s="159">
        <v>36</v>
      </c>
      <c r="L618" s="289">
        <v>48</v>
      </c>
      <c r="M618" s="173">
        <v>1</v>
      </c>
      <c r="N618" s="122" t="s">
        <v>37</v>
      </c>
      <c r="O618" s="301">
        <f>(L618*P618)/100</f>
        <v>12</v>
      </c>
      <c r="P618" s="123">
        <v>25</v>
      </c>
      <c r="Q618" s="120">
        <v>1</v>
      </c>
      <c r="R618" s="125"/>
      <c r="S618" s="237"/>
      <c r="T618" s="81">
        <v>2</v>
      </c>
      <c r="U618" s="278">
        <f>IF(D617=0,D618,D617)</f>
        <v>27</v>
      </c>
      <c r="V618" s="57">
        <f>IF(I617=0,I618,I617)</f>
        <v>0.2</v>
      </c>
      <c r="W618" s="279">
        <f>IF(S617="取りやめ",0,V618)</f>
        <v>0</v>
      </c>
      <c r="X618" s="282">
        <v>4</v>
      </c>
      <c r="Y618" s="279" t="str">
        <f t="shared" si="20"/>
        <v>41925</v>
      </c>
      <c r="Z618" s="282">
        <v>48</v>
      </c>
      <c r="AA618" s="282"/>
      <c r="AB618" s="56">
        <v>3</v>
      </c>
      <c r="AC618" s="56">
        <v>23</v>
      </c>
      <c r="AD618" s="56"/>
      <c r="AE618" s="56"/>
      <c r="AF618" s="56"/>
      <c r="AG618" s="56">
        <v>2015</v>
      </c>
      <c r="AH618" s="57">
        <v>27</v>
      </c>
      <c r="AI618" s="57">
        <v>0.2</v>
      </c>
      <c r="AJ618" s="57">
        <v>0</v>
      </c>
    </row>
    <row r="619" spans="1:36" s="269" customFormat="1" ht="13.5" customHeight="1">
      <c r="A619" s="317">
        <f>IF(G619=G620,G619,G620)</f>
        <v>19</v>
      </c>
      <c r="B619" s="199">
        <f t="shared" si="19"/>
        <v>27</v>
      </c>
      <c r="C619" s="256"/>
      <c r="D619" s="48">
        <v>27</v>
      </c>
      <c r="E619" s="211"/>
      <c r="F619" s="211"/>
      <c r="G619" s="212"/>
      <c r="H619" s="212"/>
      <c r="I619" s="213"/>
      <c r="J619" s="214"/>
      <c r="K619" s="215"/>
      <c r="L619" s="290"/>
      <c r="M619" s="216"/>
      <c r="N619" s="214"/>
      <c r="O619" s="307"/>
      <c r="P619" s="217"/>
      <c r="Q619" s="218"/>
      <c r="R619" s="219"/>
      <c r="S619" s="240" t="s">
        <v>427</v>
      </c>
      <c r="T619" s="81">
        <v>1</v>
      </c>
      <c r="U619" s="278">
        <f>IF(D619=0,D620,D619)</f>
        <v>27</v>
      </c>
      <c r="V619" s="57">
        <v>0</v>
      </c>
      <c r="W619" s="279">
        <v>0</v>
      </c>
      <c r="X619" s="282">
        <v>4</v>
      </c>
      <c r="Y619" s="279" t="str">
        <f t="shared" si="20"/>
        <v>4</v>
      </c>
      <c r="Z619" s="282">
        <v>249.60000000000002</v>
      </c>
      <c r="AA619" s="282"/>
      <c r="AB619" s="268"/>
      <c r="AC619" s="268"/>
      <c r="AD619" s="268"/>
      <c r="AE619" s="268"/>
      <c r="AF619" s="268"/>
      <c r="AG619" s="268"/>
      <c r="AH619" s="269">
        <v>27</v>
      </c>
      <c r="AI619" s="269">
        <v>0</v>
      </c>
      <c r="AJ619" s="269">
        <v>0</v>
      </c>
    </row>
    <row r="620" spans="1:36" s="56" customFormat="1" ht="13.5" customHeight="1">
      <c r="A620" s="317">
        <f>G620</f>
        <v>19</v>
      </c>
      <c r="B620" s="199">
        <f t="shared" si="19"/>
        <v>27</v>
      </c>
      <c r="C620" s="132" t="s">
        <v>78</v>
      </c>
      <c r="D620" s="125">
        <v>27</v>
      </c>
      <c r="E620" s="148" t="s">
        <v>79</v>
      </c>
      <c r="F620" s="148" t="s">
        <v>80</v>
      </c>
      <c r="G620" s="153">
        <v>19</v>
      </c>
      <c r="H620" s="153">
        <v>34</v>
      </c>
      <c r="I620" s="16">
        <v>1.04</v>
      </c>
      <c r="J620" s="122" t="s">
        <v>40</v>
      </c>
      <c r="K620" s="159">
        <v>36</v>
      </c>
      <c r="L620" s="289">
        <v>250</v>
      </c>
      <c r="M620" s="173">
        <v>1</v>
      </c>
      <c r="N620" s="122" t="s">
        <v>37</v>
      </c>
      <c r="O620" s="301">
        <f>(L620*P620)/100</f>
        <v>62.5</v>
      </c>
      <c r="P620" s="123">
        <v>25</v>
      </c>
      <c r="Q620" s="120">
        <v>1</v>
      </c>
      <c r="R620" s="125"/>
      <c r="S620" s="237"/>
      <c r="T620" s="81">
        <v>2</v>
      </c>
      <c r="U620" s="278">
        <f>IF(D619=0,D620,D619)</f>
        <v>27</v>
      </c>
      <c r="V620" s="57">
        <f>IF(I619=0,I620,I619)</f>
        <v>1.04</v>
      </c>
      <c r="W620" s="279">
        <f>IF(S619="取りやめ",0,V620)</f>
        <v>0</v>
      </c>
      <c r="X620" s="282">
        <v>4</v>
      </c>
      <c r="Y620" s="279" t="str">
        <f t="shared" si="20"/>
        <v>41934</v>
      </c>
      <c r="Z620" s="282">
        <v>249.60000000000002</v>
      </c>
      <c r="AA620" s="282"/>
      <c r="AB620" s="57">
        <v>3</v>
      </c>
      <c r="AC620" s="57">
        <v>23</v>
      </c>
      <c r="AD620" s="57"/>
      <c r="AE620" s="57"/>
      <c r="AF620" s="57"/>
      <c r="AG620" s="57">
        <v>2015</v>
      </c>
      <c r="AH620" s="56">
        <v>27</v>
      </c>
      <c r="AI620" s="56">
        <v>1.04</v>
      </c>
      <c r="AJ620" s="56">
        <v>0</v>
      </c>
    </row>
    <row r="621" spans="1:36" s="269" customFormat="1" ht="13.5" customHeight="1">
      <c r="A621" s="317">
        <f>IF(G621=G622,G621,G622)</f>
        <v>19</v>
      </c>
      <c r="B621" s="199">
        <f t="shared" si="19"/>
        <v>27</v>
      </c>
      <c r="C621" s="256" t="s">
        <v>78</v>
      </c>
      <c r="D621" s="219">
        <v>27</v>
      </c>
      <c r="E621" s="211" t="s">
        <v>79</v>
      </c>
      <c r="F621" s="211" t="s">
        <v>80</v>
      </c>
      <c r="G621" s="212">
        <v>19</v>
      </c>
      <c r="H621" s="212">
        <v>52</v>
      </c>
      <c r="I621" s="213">
        <v>2.5299999999999998</v>
      </c>
      <c r="J621" s="214" t="s">
        <v>258</v>
      </c>
      <c r="K621" s="215">
        <v>57</v>
      </c>
      <c r="L621" s="290">
        <f>(O621/P621)*100</f>
        <v>80.959999999999994</v>
      </c>
      <c r="M621" s="216">
        <v>1</v>
      </c>
      <c r="N621" s="214" t="s">
        <v>127</v>
      </c>
      <c r="O621" s="307">
        <f>8*I621</f>
        <v>20.239999999999998</v>
      </c>
      <c r="P621" s="217">
        <v>25</v>
      </c>
      <c r="Q621" s="218">
        <v>1</v>
      </c>
      <c r="R621" s="219"/>
      <c r="S621" s="238" t="s">
        <v>134</v>
      </c>
      <c r="T621" s="81">
        <v>1</v>
      </c>
      <c r="U621" s="278">
        <f>IF(D621=0,D622,D621)</f>
        <v>27</v>
      </c>
      <c r="V621" s="57">
        <v>0</v>
      </c>
      <c r="W621" s="279">
        <v>0</v>
      </c>
      <c r="X621" s="282">
        <v>4</v>
      </c>
      <c r="Y621" s="279" t="str">
        <f t="shared" si="20"/>
        <v>41952</v>
      </c>
      <c r="Z621" s="282">
        <v>288.41999999999996</v>
      </c>
      <c r="AA621" s="282"/>
      <c r="AB621" s="268"/>
      <c r="AC621" s="268"/>
      <c r="AD621" s="268"/>
      <c r="AE621" s="268"/>
      <c r="AF621" s="268"/>
      <c r="AG621" s="268"/>
      <c r="AH621" s="269">
        <v>27</v>
      </c>
      <c r="AI621" s="269">
        <v>0</v>
      </c>
      <c r="AJ621" s="269">
        <v>0</v>
      </c>
    </row>
    <row r="622" spans="1:36" s="56" customFormat="1" ht="13.5" customHeight="1">
      <c r="A622" s="317">
        <f>G622</f>
        <v>19</v>
      </c>
      <c r="B622" s="199">
        <f t="shared" si="19"/>
        <v>27</v>
      </c>
      <c r="C622" s="132" t="s">
        <v>78</v>
      </c>
      <c r="D622" s="125">
        <v>27</v>
      </c>
      <c r="E622" s="148" t="s">
        <v>79</v>
      </c>
      <c r="F622" s="148" t="s">
        <v>80</v>
      </c>
      <c r="G622" s="153">
        <v>19</v>
      </c>
      <c r="H622" s="153">
        <v>52</v>
      </c>
      <c r="I622" s="16">
        <v>2.5299999999999998</v>
      </c>
      <c r="J622" s="122" t="s">
        <v>258</v>
      </c>
      <c r="K622" s="159">
        <v>57</v>
      </c>
      <c r="L622" s="289">
        <v>288</v>
      </c>
      <c r="M622" s="173">
        <v>1</v>
      </c>
      <c r="N622" s="122" t="s">
        <v>37</v>
      </c>
      <c r="O622" s="301">
        <f>(L622*P622)/100</f>
        <v>72</v>
      </c>
      <c r="P622" s="123">
        <v>25</v>
      </c>
      <c r="Q622" s="120">
        <v>1</v>
      </c>
      <c r="R622" s="125"/>
      <c r="S622" s="237" t="s">
        <v>134</v>
      </c>
      <c r="T622" s="81">
        <v>2</v>
      </c>
      <c r="U622" s="278">
        <f>IF(D621=0,D622,D621)</f>
        <v>27</v>
      </c>
      <c r="V622" s="57">
        <f>IF(I621=0,I622,I621)</f>
        <v>2.5299999999999998</v>
      </c>
      <c r="W622" s="279">
        <f>IF(S621="取りやめ",0,V622)</f>
        <v>2.5299999999999998</v>
      </c>
      <c r="X622" s="282">
        <v>4</v>
      </c>
      <c r="Y622" s="279" t="str">
        <f t="shared" si="20"/>
        <v>41952</v>
      </c>
      <c r="Z622" s="282">
        <v>288.41999999999996</v>
      </c>
      <c r="AA622" s="282"/>
      <c r="AB622" s="57">
        <v>3</v>
      </c>
      <c r="AC622" s="57">
        <v>23</v>
      </c>
      <c r="AD622" s="57"/>
      <c r="AE622" s="57"/>
      <c r="AF622" s="57"/>
      <c r="AG622" s="57">
        <v>2015</v>
      </c>
      <c r="AH622" s="56">
        <v>27</v>
      </c>
      <c r="AI622" s="56">
        <v>2.5299999999999998</v>
      </c>
      <c r="AJ622" s="56">
        <v>2.5299999999999998</v>
      </c>
    </row>
    <row r="623" spans="1:36" s="269" customFormat="1" ht="13.5" customHeight="1">
      <c r="A623" s="317">
        <f>IF(G623=G624,G623,G624)</f>
        <v>19</v>
      </c>
      <c r="B623" s="199">
        <f t="shared" si="19"/>
        <v>27</v>
      </c>
      <c r="C623" s="256"/>
      <c r="D623" s="48">
        <v>27</v>
      </c>
      <c r="E623" s="211"/>
      <c r="F623" s="211"/>
      <c r="G623" s="212"/>
      <c r="H623" s="212"/>
      <c r="I623" s="213"/>
      <c r="J623" s="214"/>
      <c r="K623" s="215"/>
      <c r="L623" s="290"/>
      <c r="M623" s="216"/>
      <c r="N623" s="214"/>
      <c r="O623" s="307"/>
      <c r="P623" s="217"/>
      <c r="Q623" s="218"/>
      <c r="R623" s="219"/>
      <c r="S623" s="240" t="s">
        <v>427</v>
      </c>
      <c r="T623" s="81">
        <v>1</v>
      </c>
      <c r="U623" s="278">
        <f>IF(D623=0,D624,D623)</f>
        <v>27</v>
      </c>
      <c r="V623" s="57">
        <v>0</v>
      </c>
      <c r="W623" s="279">
        <v>0</v>
      </c>
      <c r="X623" s="282">
        <v>4</v>
      </c>
      <c r="Y623" s="279" t="str">
        <f t="shared" si="20"/>
        <v>4</v>
      </c>
      <c r="Z623" s="282">
        <v>2504.1600000000003</v>
      </c>
      <c r="AA623" s="282"/>
      <c r="AH623" s="269">
        <v>27</v>
      </c>
      <c r="AI623" s="269">
        <v>0</v>
      </c>
      <c r="AJ623" s="269">
        <v>0</v>
      </c>
    </row>
    <row r="624" spans="1:36" s="56" customFormat="1" ht="13.5" customHeight="1">
      <c r="A624" s="317">
        <f>G624</f>
        <v>19</v>
      </c>
      <c r="B624" s="199">
        <f t="shared" si="19"/>
        <v>27</v>
      </c>
      <c r="C624" s="132" t="s">
        <v>78</v>
      </c>
      <c r="D624" s="125">
        <v>27</v>
      </c>
      <c r="E624" s="148" t="s">
        <v>79</v>
      </c>
      <c r="F624" s="148" t="s">
        <v>80</v>
      </c>
      <c r="G624" s="153">
        <v>19</v>
      </c>
      <c r="H624" s="153">
        <v>59</v>
      </c>
      <c r="I624" s="16">
        <v>8.8800000000000008</v>
      </c>
      <c r="J624" s="122" t="s">
        <v>76</v>
      </c>
      <c r="K624" s="159">
        <v>36</v>
      </c>
      <c r="L624" s="289">
        <v>2504</v>
      </c>
      <c r="M624" s="173">
        <v>1</v>
      </c>
      <c r="N624" s="122" t="s">
        <v>37</v>
      </c>
      <c r="O624" s="301">
        <f>(L624*P624)/100</f>
        <v>626</v>
      </c>
      <c r="P624" s="123">
        <v>25</v>
      </c>
      <c r="Q624" s="120">
        <v>1</v>
      </c>
      <c r="R624" s="125"/>
      <c r="S624" s="237"/>
      <c r="T624" s="81">
        <v>2</v>
      </c>
      <c r="U624" s="278">
        <f>IF(D623=0,D624,D623)</f>
        <v>27</v>
      </c>
      <c r="V624" s="57">
        <f>IF(I623=0,I624,I623)</f>
        <v>8.8800000000000008</v>
      </c>
      <c r="W624" s="279">
        <f>IF(S623="取りやめ",0,V624)</f>
        <v>0</v>
      </c>
      <c r="X624" s="282">
        <v>4</v>
      </c>
      <c r="Y624" s="279" t="str">
        <f t="shared" si="20"/>
        <v>41959</v>
      </c>
      <c r="Z624" s="282">
        <v>2504.1600000000003</v>
      </c>
      <c r="AA624" s="282"/>
      <c r="AB624" s="56">
        <v>3</v>
      </c>
      <c r="AC624" s="56">
        <v>17</v>
      </c>
      <c r="AG624" s="56">
        <v>2015</v>
      </c>
      <c r="AH624" s="56">
        <v>27</v>
      </c>
      <c r="AI624" s="56">
        <v>8.8800000000000008</v>
      </c>
      <c r="AJ624" s="56">
        <v>0</v>
      </c>
    </row>
    <row r="625" spans="1:36" s="269" customFormat="1" ht="13.5" customHeight="1">
      <c r="A625" s="317">
        <f>IF(G625=G626,G625,G626)</f>
        <v>19</v>
      </c>
      <c r="B625" s="199">
        <f t="shared" si="19"/>
        <v>27</v>
      </c>
      <c r="C625" s="256"/>
      <c r="D625" s="48">
        <v>27</v>
      </c>
      <c r="E625" s="211"/>
      <c r="F625" s="211"/>
      <c r="G625" s="212"/>
      <c r="H625" s="212"/>
      <c r="I625" s="213"/>
      <c r="J625" s="214"/>
      <c r="K625" s="215"/>
      <c r="L625" s="290"/>
      <c r="M625" s="216"/>
      <c r="N625" s="214"/>
      <c r="O625" s="307"/>
      <c r="P625" s="217"/>
      <c r="Q625" s="218"/>
      <c r="R625" s="219"/>
      <c r="S625" s="240" t="s">
        <v>427</v>
      </c>
      <c r="T625" s="81">
        <v>1</v>
      </c>
      <c r="U625" s="278">
        <f>IF(D625=0,D626,D625)</f>
        <v>27</v>
      </c>
      <c r="V625" s="57">
        <v>0</v>
      </c>
      <c r="W625" s="279">
        <v>0</v>
      </c>
      <c r="X625" s="282">
        <v>4</v>
      </c>
      <c r="Y625" s="279" t="str">
        <f t="shared" si="20"/>
        <v>4</v>
      </c>
      <c r="Z625" s="282">
        <v>198.4</v>
      </c>
      <c r="AA625" s="282"/>
      <c r="AB625" s="268"/>
      <c r="AC625" s="268"/>
      <c r="AD625" s="268"/>
      <c r="AE625" s="268"/>
      <c r="AF625" s="268"/>
      <c r="AG625" s="268"/>
      <c r="AH625" s="269">
        <v>27</v>
      </c>
      <c r="AI625" s="269">
        <v>0</v>
      </c>
      <c r="AJ625" s="269">
        <v>0</v>
      </c>
    </row>
    <row r="626" spans="1:36" s="56" customFormat="1" ht="13.5" customHeight="1">
      <c r="A626" s="317">
        <f>G626</f>
        <v>19</v>
      </c>
      <c r="B626" s="199">
        <f t="shared" si="19"/>
        <v>27</v>
      </c>
      <c r="C626" s="132" t="s">
        <v>78</v>
      </c>
      <c r="D626" s="125">
        <v>27</v>
      </c>
      <c r="E626" s="148" t="s">
        <v>79</v>
      </c>
      <c r="F626" s="148" t="s">
        <v>80</v>
      </c>
      <c r="G626" s="153">
        <v>19</v>
      </c>
      <c r="H626" s="153">
        <v>93</v>
      </c>
      <c r="I626" s="16">
        <v>0.64</v>
      </c>
      <c r="J626" s="122" t="s">
        <v>76</v>
      </c>
      <c r="K626" s="159">
        <v>42</v>
      </c>
      <c r="L626" s="289">
        <v>198</v>
      </c>
      <c r="M626" s="173">
        <v>1</v>
      </c>
      <c r="N626" s="122" t="s">
        <v>37</v>
      </c>
      <c r="O626" s="301">
        <f>(L626*P626)/100</f>
        <v>49.5</v>
      </c>
      <c r="P626" s="123">
        <v>25</v>
      </c>
      <c r="Q626" s="120">
        <v>1</v>
      </c>
      <c r="R626" s="125"/>
      <c r="S626" s="237"/>
      <c r="T626" s="81">
        <v>2</v>
      </c>
      <c r="U626" s="278">
        <f>IF(D625=0,D626,D625)</f>
        <v>27</v>
      </c>
      <c r="V626" s="57">
        <f>IF(I625=0,I626,I625)</f>
        <v>0.64</v>
      </c>
      <c r="W626" s="279">
        <f>IF(S625="取りやめ",0,V626)</f>
        <v>0</v>
      </c>
      <c r="X626" s="282">
        <v>4</v>
      </c>
      <c r="Y626" s="279" t="str">
        <f t="shared" si="20"/>
        <v>41993</v>
      </c>
      <c r="Z626" s="282">
        <v>198.4</v>
      </c>
      <c r="AA626" s="282"/>
      <c r="AB626" s="57">
        <v>3</v>
      </c>
      <c r="AC626" s="57">
        <v>17</v>
      </c>
      <c r="AD626" s="57"/>
      <c r="AE626" s="57"/>
      <c r="AF626" s="57"/>
      <c r="AG626" s="57">
        <v>2015</v>
      </c>
      <c r="AH626" s="56">
        <v>27</v>
      </c>
      <c r="AI626" s="56">
        <v>0.64</v>
      </c>
      <c r="AJ626" s="56">
        <v>0</v>
      </c>
    </row>
    <row r="627" spans="1:36" s="268" customFormat="1" ht="13.5" customHeight="1">
      <c r="A627" s="317">
        <f>IF(G627=G628,G627,G628)</f>
        <v>19</v>
      </c>
      <c r="B627" s="199">
        <f t="shared" si="19"/>
        <v>27</v>
      </c>
      <c r="C627" s="256"/>
      <c r="D627" s="48">
        <v>27</v>
      </c>
      <c r="E627" s="211"/>
      <c r="F627" s="211"/>
      <c r="G627" s="212"/>
      <c r="H627" s="212"/>
      <c r="I627" s="213"/>
      <c r="J627" s="214"/>
      <c r="K627" s="215"/>
      <c r="L627" s="290"/>
      <c r="M627" s="216"/>
      <c r="N627" s="214"/>
      <c r="O627" s="307"/>
      <c r="P627" s="217"/>
      <c r="Q627" s="218"/>
      <c r="R627" s="219"/>
      <c r="S627" s="240" t="s">
        <v>427</v>
      </c>
      <c r="T627" s="81">
        <v>1</v>
      </c>
      <c r="U627" s="278">
        <f>IF(D627=0,D628,D627)</f>
        <v>27</v>
      </c>
      <c r="V627" s="57">
        <v>0</v>
      </c>
      <c r="W627" s="279">
        <v>0</v>
      </c>
      <c r="X627" s="282">
        <v>4</v>
      </c>
      <c r="Y627" s="279" t="str">
        <f t="shared" si="20"/>
        <v>4</v>
      </c>
      <c r="Z627" s="282">
        <v>110.16</v>
      </c>
      <c r="AA627" s="282"/>
      <c r="AB627" s="269"/>
      <c r="AC627" s="269"/>
      <c r="AD627" s="269"/>
      <c r="AE627" s="269"/>
      <c r="AF627" s="269"/>
      <c r="AG627" s="269"/>
      <c r="AH627" s="268">
        <v>27</v>
      </c>
      <c r="AI627" s="268">
        <v>0</v>
      </c>
      <c r="AJ627" s="268">
        <v>0</v>
      </c>
    </row>
    <row r="628" spans="1:36" s="57" customFormat="1" ht="13.5" customHeight="1">
      <c r="A628" s="317">
        <f>G628</f>
        <v>19</v>
      </c>
      <c r="B628" s="199">
        <f t="shared" si="19"/>
        <v>27</v>
      </c>
      <c r="C628" s="132" t="s">
        <v>78</v>
      </c>
      <c r="D628" s="125">
        <v>27</v>
      </c>
      <c r="E628" s="148" t="s">
        <v>79</v>
      </c>
      <c r="F628" s="148" t="s">
        <v>80</v>
      </c>
      <c r="G628" s="153">
        <v>19</v>
      </c>
      <c r="H628" s="153">
        <v>101</v>
      </c>
      <c r="I628" s="16">
        <v>0.36</v>
      </c>
      <c r="J628" s="122" t="s">
        <v>76</v>
      </c>
      <c r="K628" s="159">
        <v>41</v>
      </c>
      <c r="L628" s="289">
        <v>110</v>
      </c>
      <c r="M628" s="173">
        <v>1</v>
      </c>
      <c r="N628" s="122" t="s">
        <v>37</v>
      </c>
      <c r="O628" s="301">
        <f>(L628*P628)/100</f>
        <v>27.5</v>
      </c>
      <c r="P628" s="123">
        <v>25</v>
      </c>
      <c r="Q628" s="120">
        <v>1</v>
      </c>
      <c r="R628" s="125"/>
      <c r="S628" s="237"/>
      <c r="T628" s="81">
        <v>2</v>
      </c>
      <c r="U628" s="278">
        <f>IF(D627=0,D628,D627)</f>
        <v>27</v>
      </c>
      <c r="V628" s="57">
        <f>IF(I627=0,I628,I627)</f>
        <v>0.36</v>
      </c>
      <c r="W628" s="279">
        <f>IF(S627="取りやめ",0,V628)</f>
        <v>0</v>
      </c>
      <c r="X628" s="282">
        <v>4</v>
      </c>
      <c r="Y628" s="279" t="str">
        <f t="shared" si="20"/>
        <v>419101</v>
      </c>
      <c r="Z628" s="282">
        <v>110.16</v>
      </c>
      <c r="AA628" s="282"/>
      <c r="AB628" s="56">
        <v>3</v>
      </c>
      <c r="AC628" s="56">
        <v>17</v>
      </c>
      <c r="AD628" s="56"/>
      <c r="AE628" s="56"/>
      <c r="AF628" s="56"/>
      <c r="AG628" s="56">
        <v>2015</v>
      </c>
      <c r="AH628" s="57">
        <v>27</v>
      </c>
      <c r="AI628" s="57">
        <v>0.36</v>
      </c>
      <c r="AJ628" s="57">
        <v>0</v>
      </c>
    </row>
    <row r="629" spans="1:36" s="268" customFormat="1" ht="13.5" customHeight="1">
      <c r="A629" s="317">
        <f>IF(G629=G630,G629,G630)</f>
        <v>19</v>
      </c>
      <c r="B629" s="199">
        <f t="shared" si="19"/>
        <v>27</v>
      </c>
      <c r="C629" s="256"/>
      <c r="D629" s="48">
        <v>27</v>
      </c>
      <c r="E629" s="211"/>
      <c r="F629" s="211"/>
      <c r="G629" s="212"/>
      <c r="H629" s="212"/>
      <c r="I629" s="213"/>
      <c r="J629" s="214"/>
      <c r="K629" s="215"/>
      <c r="L629" s="290"/>
      <c r="M629" s="216"/>
      <c r="N629" s="214"/>
      <c r="O629" s="307"/>
      <c r="P629" s="217"/>
      <c r="Q629" s="218"/>
      <c r="R629" s="219"/>
      <c r="S629" s="240" t="s">
        <v>427</v>
      </c>
      <c r="T629" s="81">
        <v>1</v>
      </c>
      <c r="U629" s="278">
        <f>IF(D629=0,D630,D629)</f>
        <v>27</v>
      </c>
      <c r="V629" s="57">
        <v>0</v>
      </c>
      <c r="W629" s="279">
        <v>0</v>
      </c>
      <c r="X629" s="282">
        <v>4</v>
      </c>
      <c r="Y629" s="279" t="str">
        <f t="shared" si="20"/>
        <v>4</v>
      </c>
      <c r="Z629" s="282">
        <v>663.6</v>
      </c>
      <c r="AA629" s="282"/>
      <c r="AH629" s="268">
        <v>27</v>
      </c>
      <c r="AI629" s="268">
        <v>0</v>
      </c>
      <c r="AJ629" s="268">
        <v>0</v>
      </c>
    </row>
    <row r="630" spans="1:36" s="57" customFormat="1" ht="13.5" customHeight="1">
      <c r="A630" s="317">
        <f>G630</f>
        <v>19</v>
      </c>
      <c r="B630" s="199">
        <f t="shared" si="19"/>
        <v>27</v>
      </c>
      <c r="C630" s="132" t="s">
        <v>78</v>
      </c>
      <c r="D630" s="125">
        <v>27</v>
      </c>
      <c r="E630" s="148" t="s">
        <v>79</v>
      </c>
      <c r="F630" s="148" t="s">
        <v>80</v>
      </c>
      <c r="G630" s="153">
        <v>19</v>
      </c>
      <c r="H630" s="153">
        <v>156</v>
      </c>
      <c r="I630" s="16">
        <v>3.16</v>
      </c>
      <c r="J630" s="122" t="s">
        <v>40</v>
      </c>
      <c r="K630" s="159">
        <v>32</v>
      </c>
      <c r="L630" s="289">
        <v>664</v>
      </c>
      <c r="M630" s="173">
        <v>1</v>
      </c>
      <c r="N630" s="122" t="s">
        <v>37</v>
      </c>
      <c r="O630" s="301">
        <f>(L630*P630)/100</f>
        <v>166</v>
      </c>
      <c r="P630" s="123">
        <v>25</v>
      </c>
      <c r="Q630" s="120">
        <v>1</v>
      </c>
      <c r="R630" s="125"/>
      <c r="S630" s="237"/>
      <c r="T630" s="81">
        <v>2</v>
      </c>
      <c r="U630" s="278">
        <f>IF(D629=0,D630,D629)</f>
        <v>27</v>
      </c>
      <c r="V630" s="57">
        <f>IF(I629=0,I630,I629)</f>
        <v>3.16</v>
      </c>
      <c r="W630" s="279">
        <f>IF(S629="取りやめ",0,V630)</f>
        <v>0</v>
      </c>
      <c r="X630" s="282">
        <v>4</v>
      </c>
      <c r="Y630" s="279" t="str">
        <f t="shared" si="20"/>
        <v>419156</v>
      </c>
      <c r="Z630" s="282">
        <v>663.6</v>
      </c>
      <c r="AA630" s="282"/>
      <c r="AB630" s="57">
        <v>3</v>
      </c>
      <c r="AC630" s="57">
        <v>23</v>
      </c>
      <c r="AG630" s="57">
        <v>2015</v>
      </c>
      <c r="AH630" s="57">
        <v>27</v>
      </c>
      <c r="AI630" s="57">
        <v>3.16</v>
      </c>
      <c r="AJ630" s="57">
        <v>0</v>
      </c>
    </row>
    <row r="631" spans="1:36" s="182" customFormat="1" ht="13.5" customHeight="1">
      <c r="A631" s="317">
        <f>IF(G631=G632,G631,G632)</f>
        <v>21</v>
      </c>
      <c r="B631" s="199">
        <f t="shared" si="19"/>
        <v>27</v>
      </c>
      <c r="C631" s="256" t="s">
        <v>78</v>
      </c>
      <c r="D631" s="219">
        <v>27</v>
      </c>
      <c r="E631" s="211" t="s">
        <v>79</v>
      </c>
      <c r="F631" s="211" t="s">
        <v>80</v>
      </c>
      <c r="G631" s="212">
        <v>21</v>
      </c>
      <c r="H631" s="212">
        <v>5</v>
      </c>
      <c r="I631" s="213">
        <v>1.1100000000000001</v>
      </c>
      <c r="J631" s="214" t="s">
        <v>403</v>
      </c>
      <c r="K631" s="215">
        <v>42</v>
      </c>
      <c r="L631" s="290">
        <v>20</v>
      </c>
      <c r="M631" s="216">
        <v>1</v>
      </c>
      <c r="N631" s="214" t="s">
        <v>37</v>
      </c>
      <c r="O631" s="307">
        <v>4.0999999999999996</v>
      </c>
      <c r="P631" s="217">
        <v>25</v>
      </c>
      <c r="Q631" s="218">
        <v>1</v>
      </c>
      <c r="R631" s="219"/>
      <c r="S631" s="238" t="s">
        <v>269</v>
      </c>
      <c r="T631" s="81">
        <v>1</v>
      </c>
      <c r="U631" s="278">
        <f>IF(D631=0,D632,D631)</f>
        <v>27</v>
      </c>
      <c r="V631" s="57">
        <v>0</v>
      </c>
      <c r="W631" s="279">
        <v>0</v>
      </c>
      <c r="X631" s="282">
        <v>4</v>
      </c>
      <c r="Y631" s="279" t="str">
        <f t="shared" si="20"/>
        <v>4215</v>
      </c>
      <c r="Z631" s="282">
        <v>139.19999999999999</v>
      </c>
      <c r="AA631" s="282"/>
      <c r="AB631" s="269"/>
      <c r="AC631" s="269"/>
      <c r="AD631" s="269"/>
      <c r="AE631" s="269"/>
      <c r="AF631" s="269"/>
      <c r="AG631" s="269"/>
      <c r="AH631" s="182">
        <v>27</v>
      </c>
      <c r="AI631" s="182">
        <v>0</v>
      </c>
      <c r="AJ631" s="182">
        <v>0</v>
      </c>
    </row>
    <row r="632" spans="1:36" s="56" customFormat="1" ht="13.5" customHeight="1">
      <c r="A632" s="317">
        <f>G632</f>
        <v>21</v>
      </c>
      <c r="B632" s="199">
        <f t="shared" si="19"/>
        <v>27</v>
      </c>
      <c r="C632" s="132" t="s">
        <v>78</v>
      </c>
      <c r="D632" s="125">
        <v>27</v>
      </c>
      <c r="E632" s="148" t="s">
        <v>79</v>
      </c>
      <c r="F632" s="148" t="s">
        <v>80</v>
      </c>
      <c r="G632" s="153">
        <v>21</v>
      </c>
      <c r="H632" s="153">
        <v>5</v>
      </c>
      <c r="I632" s="16">
        <v>1.1100000000000001</v>
      </c>
      <c r="J632" s="122" t="s">
        <v>83</v>
      </c>
      <c r="K632" s="159">
        <v>42</v>
      </c>
      <c r="L632" s="289">
        <v>139</v>
      </c>
      <c r="M632" s="173">
        <v>1</v>
      </c>
      <c r="N632" s="122" t="s">
        <v>37</v>
      </c>
      <c r="O632" s="301">
        <f>(L632*P632)/100</f>
        <v>34.75</v>
      </c>
      <c r="P632" s="123">
        <v>25</v>
      </c>
      <c r="Q632" s="120">
        <v>1</v>
      </c>
      <c r="R632" s="125"/>
      <c r="S632" s="237" t="s">
        <v>269</v>
      </c>
      <c r="T632" s="81">
        <v>2</v>
      </c>
      <c r="U632" s="278">
        <f>IF(D631=0,D632,D631)</f>
        <v>27</v>
      </c>
      <c r="V632" s="57">
        <f>IF(I631=0,I632,I631)</f>
        <v>1.1100000000000001</v>
      </c>
      <c r="W632" s="279">
        <f>IF(S631="取りやめ",0,V632)</f>
        <v>1.1100000000000001</v>
      </c>
      <c r="X632" s="282">
        <v>4</v>
      </c>
      <c r="Y632" s="279" t="str">
        <f t="shared" si="20"/>
        <v>4215</v>
      </c>
      <c r="Z632" s="282">
        <v>139.19999999999999</v>
      </c>
      <c r="AA632" s="282"/>
      <c r="AH632" s="56">
        <v>27</v>
      </c>
      <c r="AI632" s="56">
        <v>1.1100000000000001</v>
      </c>
      <c r="AJ632" s="56">
        <v>1.1100000000000001</v>
      </c>
    </row>
    <row r="633" spans="1:36" s="269" customFormat="1" ht="13.5" customHeight="1">
      <c r="A633" s="317">
        <f>IF(G633=G634,G633,G634)</f>
        <v>21</v>
      </c>
      <c r="B633" s="199">
        <f t="shared" si="19"/>
        <v>27</v>
      </c>
      <c r="C633" s="256" t="s">
        <v>78</v>
      </c>
      <c r="D633" s="219">
        <v>27</v>
      </c>
      <c r="E633" s="211" t="s">
        <v>79</v>
      </c>
      <c r="F633" s="211" t="s">
        <v>80</v>
      </c>
      <c r="G633" s="212">
        <v>21</v>
      </c>
      <c r="H633" s="212">
        <v>144</v>
      </c>
      <c r="I633" s="213">
        <v>3.4</v>
      </c>
      <c r="J633" s="214" t="s">
        <v>278</v>
      </c>
      <c r="K633" s="215">
        <v>44</v>
      </c>
      <c r="L633" s="290">
        <v>270</v>
      </c>
      <c r="M633" s="216">
        <v>1</v>
      </c>
      <c r="N633" s="214" t="s">
        <v>37</v>
      </c>
      <c r="O633" s="307">
        <v>79.2</v>
      </c>
      <c r="P633" s="217">
        <v>25</v>
      </c>
      <c r="Q633" s="218">
        <v>1</v>
      </c>
      <c r="R633" s="219"/>
      <c r="S633" s="238" t="s">
        <v>269</v>
      </c>
      <c r="T633" s="81">
        <v>1</v>
      </c>
      <c r="U633" s="278">
        <f>IF(D633=0,D634,D633)</f>
        <v>27</v>
      </c>
      <c r="V633" s="57">
        <v>0</v>
      </c>
      <c r="W633" s="279">
        <v>0</v>
      </c>
      <c r="X633" s="282">
        <v>4</v>
      </c>
      <c r="Y633" s="279" t="str">
        <f t="shared" si="20"/>
        <v>421144</v>
      </c>
      <c r="Z633" s="282">
        <v>1040.3999999999999</v>
      </c>
      <c r="AA633" s="282"/>
      <c r="AH633" s="269">
        <v>27</v>
      </c>
      <c r="AI633" s="269">
        <v>0</v>
      </c>
      <c r="AJ633" s="269">
        <v>0</v>
      </c>
    </row>
    <row r="634" spans="1:36" s="56" customFormat="1" ht="13.5" customHeight="1">
      <c r="A634" s="317">
        <f>G634</f>
        <v>21</v>
      </c>
      <c r="B634" s="199">
        <f t="shared" si="19"/>
        <v>27</v>
      </c>
      <c r="C634" s="132" t="s">
        <v>78</v>
      </c>
      <c r="D634" s="125">
        <v>27</v>
      </c>
      <c r="E634" s="148" t="s">
        <v>79</v>
      </c>
      <c r="F634" s="148" t="s">
        <v>80</v>
      </c>
      <c r="G634" s="153">
        <v>21</v>
      </c>
      <c r="H634" s="153">
        <v>144</v>
      </c>
      <c r="I634" s="16">
        <v>3.4</v>
      </c>
      <c r="J634" s="122" t="s">
        <v>76</v>
      </c>
      <c r="K634" s="159">
        <v>44</v>
      </c>
      <c r="L634" s="289">
        <v>1040</v>
      </c>
      <c r="M634" s="173">
        <v>1</v>
      </c>
      <c r="N634" s="122" t="s">
        <v>37</v>
      </c>
      <c r="O634" s="301">
        <f>(L634*P634)/100</f>
        <v>260</v>
      </c>
      <c r="P634" s="123">
        <v>25</v>
      </c>
      <c r="Q634" s="120">
        <v>1</v>
      </c>
      <c r="R634" s="125"/>
      <c r="S634" s="237" t="s">
        <v>269</v>
      </c>
      <c r="T634" s="81">
        <v>2</v>
      </c>
      <c r="U634" s="278">
        <f>IF(D633=0,D634,D633)</f>
        <v>27</v>
      </c>
      <c r="V634" s="57">
        <f>IF(I633=0,I634,I633)</f>
        <v>3.4</v>
      </c>
      <c r="W634" s="279">
        <f>IF(S633="取りやめ",0,V634)</f>
        <v>3.4</v>
      </c>
      <c r="X634" s="282">
        <v>4</v>
      </c>
      <c r="Y634" s="279" t="str">
        <f t="shared" si="20"/>
        <v>421144</v>
      </c>
      <c r="Z634" s="282">
        <v>1040.3999999999999</v>
      </c>
      <c r="AA634" s="282"/>
      <c r="AH634" s="56">
        <v>27</v>
      </c>
      <c r="AI634" s="56">
        <v>3.4</v>
      </c>
      <c r="AJ634" s="56">
        <v>3.4</v>
      </c>
    </row>
    <row r="635" spans="1:36" s="269" customFormat="1" ht="13.5" customHeight="1">
      <c r="A635" s="317">
        <f>IF(G635=G636,G635,G636)</f>
        <v>21</v>
      </c>
      <c r="B635" s="199">
        <f t="shared" si="19"/>
        <v>27</v>
      </c>
      <c r="C635" s="256" t="s">
        <v>78</v>
      </c>
      <c r="D635" s="219">
        <v>27</v>
      </c>
      <c r="E635" s="211" t="s">
        <v>79</v>
      </c>
      <c r="F635" s="211" t="s">
        <v>80</v>
      </c>
      <c r="G635" s="212">
        <v>21</v>
      </c>
      <c r="H635" s="212">
        <v>150</v>
      </c>
      <c r="I635" s="213">
        <v>1.6</v>
      </c>
      <c r="J635" s="214" t="s">
        <v>403</v>
      </c>
      <c r="K635" s="215">
        <v>36</v>
      </c>
      <c r="L635" s="290">
        <v>20</v>
      </c>
      <c r="M635" s="216">
        <v>1</v>
      </c>
      <c r="N635" s="214" t="s">
        <v>37</v>
      </c>
      <c r="O635" s="307">
        <v>5</v>
      </c>
      <c r="P635" s="217">
        <v>25</v>
      </c>
      <c r="Q635" s="218">
        <v>1</v>
      </c>
      <c r="R635" s="219"/>
      <c r="S635" s="238" t="s">
        <v>269</v>
      </c>
      <c r="T635" s="81">
        <v>1</v>
      </c>
      <c r="U635" s="278">
        <f>IF(D635=0,D636,D635)</f>
        <v>27</v>
      </c>
      <c r="V635" s="57">
        <v>0</v>
      </c>
      <c r="W635" s="279">
        <v>0</v>
      </c>
      <c r="X635" s="282">
        <v>4</v>
      </c>
      <c r="Y635" s="279" t="str">
        <f t="shared" si="20"/>
        <v>421150</v>
      </c>
      <c r="Z635" s="282">
        <v>348.8</v>
      </c>
      <c r="AA635" s="282"/>
      <c r="AH635" s="269">
        <v>27</v>
      </c>
      <c r="AI635" s="269">
        <v>0</v>
      </c>
      <c r="AJ635" s="269">
        <v>0</v>
      </c>
    </row>
    <row r="636" spans="1:36" s="56" customFormat="1" ht="13.5" customHeight="1">
      <c r="A636" s="317">
        <f>G636</f>
        <v>21</v>
      </c>
      <c r="B636" s="199">
        <f t="shared" si="19"/>
        <v>27</v>
      </c>
      <c r="C636" s="132" t="s">
        <v>78</v>
      </c>
      <c r="D636" s="125">
        <v>27</v>
      </c>
      <c r="E636" s="148" t="s">
        <v>79</v>
      </c>
      <c r="F636" s="148" t="s">
        <v>80</v>
      </c>
      <c r="G636" s="153">
        <v>21</v>
      </c>
      <c r="H636" s="153">
        <v>150</v>
      </c>
      <c r="I636" s="16">
        <v>1.6</v>
      </c>
      <c r="J636" s="122" t="s">
        <v>83</v>
      </c>
      <c r="K636" s="159">
        <v>36</v>
      </c>
      <c r="L636" s="289">
        <v>349</v>
      </c>
      <c r="M636" s="173">
        <v>1</v>
      </c>
      <c r="N636" s="122" t="s">
        <v>37</v>
      </c>
      <c r="O636" s="301">
        <f>(L636*P636)/100</f>
        <v>87.25</v>
      </c>
      <c r="P636" s="123">
        <v>25</v>
      </c>
      <c r="Q636" s="120">
        <v>1</v>
      </c>
      <c r="R636" s="125"/>
      <c r="S636" s="237" t="s">
        <v>269</v>
      </c>
      <c r="T636" s="81">
        <v>2</v>
      </c>
      <c r="U636" s="278">
        <f>IF(D635=0,D636,D635)</f>
        <v>27</v>
      </c>
      <c r="V636" s="57">
        <f>IF(I635=0,I636,I635)</f>
        <v>1.6</v>
      </c>
      <c r="W636" s="279">
        <f>IF(S635="取りやめ",0,V636)</f>
        <v>1.6</v>
      </c>
      <c r="X636" s="282">
        <v>4</v>
      </c>
      <c r="Y636" s="279" t="str">
        <f t="shared" si="20"/>
        <v>421150</v>
      </c>
      <c r="Z636" s="282">
        <v>348.8</v>
      </c>
      <c r="AA636" s="282"/>
      <c r="AH636" s="56">
        <v>27</v>
      </c>
      <c r="AI636" s="56">
        <v>1.6</v>
      </c>
      <c r="AJ636" s="56">
        <v>1.6</v>
      </c>
    </row>
    <row r="637" spans="1:36" s="269" customFormat="1" ht="13.5" customHeight="1">
      <c r="A637" s="317">
        <f>IF(G637=G638,G637,G638)</f>
        <v>21</v>
      </c>
      <c r="B637" s="199">
        <f t="shared" si="19"/>
        <v>27</v>
      </c>
      <c r="C637" s="256" t="s">
        <v>78</v>
      </c>
      <c r="D637" s="219">
        <v>27</v>
      </c>
      <c r="E637" s="211" t="s">
        <v>79</v>
      </c>
      <c r="F637" s="211" t="s">
        <v>80</v>
      </c>
      <c r="G637" s="212">
        <v>21</v>
      </c>
      <c r="H637" s="212">
        <v>159</v>
      </c>
      <c r="I637" s="213">
        <v>0.64</v>
      </c>
      <c r="J637" s="214" t="s">
        <v>278</v>
      </c>
      <c r="K637" s="215">
        <v>40</v>
      </c>
      <c r="L637" s="290">
        <v>30</v>
      </c>
      <c r="M637" s="216">
        <v>1</v>
      </c>
      <c r="N637" s="214" t="s">
        <v>37</v>
      </c>
      <c r="O637" s="307">
        <v>8.6999999999999993</v>
      </c>
      <c r="P637" s="217">
        <v>25</v>
      </c>
      <c r="Q637" s="218">
        <v>1</v>
      </c>
      <c r="R637" s="219"/>
      <c r="S637" s="238" t="s">
        <v>269</v>
      </c>
      <c r="T637" s="81">
        <v>1</v>
      </c>
      <c r="U637" s="278">
        <f>IF(D637=0,D638,D637)</f>
        <v>27</v>
      </c>
      <c r="V637" s="57">
        <v>0</v>
      </c>
      <c r="W637" s="279">
        <v>0</v>
      </c>
      <c r="X637" s="282">
        <v>4</v>
      </c>
      <c r="Y637" s="279" t="str">
        <f t="shared" si="20"/>
        <v>421159</v>
      </c>
      <c r="Z637" s="282">
        <v>184.32</v>
      </c>
      <c r="AA637" s="282"/>
      <c r="AH637" s="269">
        <v>27</v>
      </c>
      <c r="AI637" s="269">
        <v>0</v>
      </c>
      <c r="AJ637" s="269">
        <v>0</v>
      </c>
    </row>
    <row r="638" spans="1:36" s="56" customFormat="1" ht="13.5" customHeight="1">
      <c r="A638" s="317">
        <f>G638</f>
        <v>21</v>
      </c>
      <c r="B638" s="199">
        <f t="shared" si="19"/>
        <v>27</v>
      </c>
      <c r="C638" s="132" t="s">
        <v>78</v>
      </c>
      <c r="D638" s="125">
        <v>27</v>
      </c>
      <c r="E638" s="148" t="s">
        <v>79</v>
      </c>
      <c r="F638" s="148" t="s">
        <v>80</v>
      </c>
      <c r="G638" s="153">
        <v>21</v>
      </c>
      <c r="H638" s="153">
        <v>159</v>
      </c>
      <c r="I638" s="16">
        <v>0.64</v>
      </c>
      <c r="J638" s="122" t="s">
        <v>76</v>
      </c>
      <c r="K638" s="159">
        <v>40</v>
      </c>
      <c r="L638" s="289">
        <v>184</v>
      </c>
      <c r="M638" s="173">
        <v>1</v>
      </c>
      <c r="N638" s="122" t="s">
        <v>37</v>
      </c>
      <c r="O638" s="301">
        <f>(L638*P638)/100</f>
        <v>46</v>
      </c>
      <c r="P638" s="123">
        <v>25</v>
      </c>
      <c r="Q638" s="120">
        <v>1</v>
      </c>
      <c r="R638" s="125"/>
      <c r="S638" s="237" t="s">
        <v>269</v>
      </c>
      <c r="T638" s="81">
        <v>2</v>
      </c>
      <c r="U638" s="278">
        <f>IF(D637=0,D638,D637)</f>
        <v>27</v>
      </c>
      <c r="V638" s="57">
        <f>IF(I637=0,I638,I637)</f>
        <v>0.64</v>
      </c>
      <c r="W638" s="279">
        <f>IF(S637="取りやめ",0,V638)</f>
        <v>0.64</v>
      </c>
      <c r="X638" s="282">
        <v>4</v>
      </c>
      <c r="Y638" s="279" t="str">
        <f t="shared" si="20"/>
        <v>421159</v>
      </c>
      <c r="Z638" s="282">
        <v>184.32</v>
      </c>
      <c r="AA638" s="282"/>
      <c r="AH638" s="56">
        <v>27</v>
      </c>
      <c r="AI638" s="56">
        <v>0.64</v>
      </c>
      <c r="AJ638" s="56">
        <v>0.64</v>
      </c>
    </row>
    <row r="639" spans="1:36" s="268" customFormat="1" ht="13.5" customHeight="1">
      <c r="A639" s="317">
        <f>IF(G639=G640,G639,G640)</f>
        <v>21</v>
      </c>
      <c r="B639" s="199">
        <f t="shared" si="19"/>
        <v>27</v>
      </c>
      <c r="C639" s="256" t="s">
        <v>78</v>
      </c>
      <c r="D639" s="219">
        <v>27</v>
      </c>
      <c r="E639" s="211" t="s">
        <v>79</v>
      </c>
      <c r="F639" s="211" t="s">
        <v>80</v>
      </c>
      <c r="G639" s="212">
        <v>21</v>
      </c>
      <c r="H639" s="212">
        <v>189</v>
      </c>
      <c r="I639" s="213">
        <v>0.84</v>
      </c>
      <c r="J639" s="214" t="s">
        <v>141</v>
      </c>
      <c r="K639" s="215">
        <v>45</v>
      </c>
      <c r="L639" s="290">
        <v>50</v>
      </c>
      <c r="M639" s="216">
        <v>1</v>
      </c>
      <c r="N639" s="214" t="s">
        <v>37</v>
      </c>
      <c r="O639" s="307">
        <v>16.3</v>
      </c>
      <c r="P639" s="217">
        <v>25</v>
      </c>
      <c r="Q639" s="218">
        <v>1</v>
      </c>
      <c r="R639" s="219"/>
      <c r="S639" s="238" t="s">
        <v>269</v>
      </c>
      <c r="T639" s="81">
        <v>1</v>
      </c>
      <c r="U639" s="278">
        <f>IF(D639=0,D640,D639)</f>
        <v>27</v>
      </c>
      <c r="V639" s="57">
        <v>0</v>
      </c>
      <c r="W639" s="279">
        <v>0</v>
      </c>
      <c r="X639" s="282">
        <v>4</v>
      </c>
      <c r="Y639" s="279" t="str">
        <f t="shared" si="20"/>
        <v>421189</v>
      </c>
      <c r="Z639" s="282">
        <v>61.32</v>
      </c>
      <c r="AA639" s="282"/>
      <c r="AB639" s="269"/>
      <c r="AC639" s="269"/>
      <c r="AD639" s="269"/>
      <c r="AE639" s="269"/>
      <c r="AF639" s="269"/>
      <c r="AG639" s="269"/>
      <c r="AH639" s="268">
        <v>27</v>
      </c>
      <c r="AI639" s="268">
        <v>0</v>
      </c>
      <c r="AJ639" s="268">
        <v>0</v>
      </c>
    </row>
    <row r="640" spans="1:36" s="57" customFormat="1" ht="13.5" customHeight="1">
      <c r="A640" s="317">
        <f>G640</f>
        <v>21</v>
      </c>
      <c r="B640" s="199">
        <f t="shared" si="19"/>
        <v>27</v>
      </c>
      <c r="C640" s="132" t="s">
        <v>78</v>
      </c>
      <c r="D640" s="125">
        <v>27</v>
      </c>
      <c r="E640" s="148" t="s">
        <v>79</v>
      </c>
      <c r="F640" s="148" t="s">
        <v>80</v>
      </c>
      <c r="G640" s="153">
        <v>21</v>
      </c>
      <c r="H640" s="153">
        <v>189</v>
      </c>
      <c r="I640" s="16">
        <v>0.84</v>
      </c>
      <c r="J640" s="122" t="s">
        <v>141</v>
      </c>
      <c r="K640" s="159">
        <v>45</v>
      </c>
      <c r="L640" s="289">
        <v>61</v>
      </c>
      <c r="M640" s="173">
        <v>1</v>
      </c>
      <c r="N640" s="122" t="s">
        <v>37</v>
      </c>
      <c r="O640" s="301">
        <f>(L640*P640)/100</f>
        <v>15.25</v>
      </c>
      <c r="P640" s="123">
        <v>25</v>
      </c>
      <c r="Q640" s="120">
        <v>1</v>
      </c>
      <c r="R640" s="125"/>
      <c r="S640" s="237" t="s">
        <v>269</v>
      </c>
      <c r="T640" s="81">
        <v>2</v>
      </c>
      <c r="U640" s="278">
        <f>IF(D639=0,D640,D639)</f>
        <v>27</v>
      </c>
      <c r="V640" s="57">
        <f>IF(I639=0,I640,I639)</f>
        <v>0.84</v>
      </c>
      <c r="W640" s="279">
        <f>IF(S639="取りやめ",0,V640)</f>
        <v>0.84</v>
      </c>
      <c r="X640" s="282">
        <v>4</v>
      </c>
      <c r="Y640" s="279" t="str">
        <f t="shared" si="20"/>
        <v>421189</v>
      </c>
      <c r="Z640" s="282">
        <v>61.32</v>
      </c>
      <c r="AA640" s="282"/>
      <c r="AB640" s="56"/>
      <c r="AC640" s="56"/>
      <c r="AD640" s="56"/>
      <c r="AE640" s="56"/>
      <c r="AF640" s="56"/>
      <c r="AG640" s="56"/>
      <c r="AH640" s="57">
        <v>27</v>
      </c>
      <c r="AI640" s="57">
        <v>0.84</v>
      </c>
      <c r="AJ640" s="57">
        <v>0.84</v>
      </c>
    </row>
    <row r="641" spans="1:36" s="268" customFormat="1" ht="13.5" customHeight="1">
      <c r="A641" s="317">
        <f>IF(G641=G642,G641,G642)</f>
        <v>21</v>
      </c>
      <c r="B641" s="199">
        <f t="shared" si="19"/>
        <v>27</v>
      </c>
      <c r="C641" s="259" t="s">
        <v>217</v>
      </c>
      <c r="D641" s="219">
        <v>27</v>
      </c>
      <c r="E641" s="211" t="s">
        <v>24</v>
      </c>
      <c r="F641" s="211" t="s">
        <v>91</v>
      </c>
      <c r="G641" s="212">
        <v>21</v>
      </c>
      <c r="H641" s="212">
        <v>216</v>
      </c>
      <c r="I641" s="213">
        <v>6.47</v>
      </c>
      <c r="J641" s="214" t="s">
        <v>258</v>
      </c>
      <c r="K641" s="215">
        <v>42</v>
      </c>
      <c r="L641" s="290">
        <v>880</v>
      </c>
      <c r="M641" s="216">
        <v>1</v>
      </c>
      <c r="N641" s="214" t="s">
        <v>37</v>
      </c>
      <c r="O641" s="307">
        <v>237.4</v>
      </c>
      <c r="P641" s="217">
        <v>25</v>
      </c>
      <c r="Q641" s="218">
        <v>1</v>
      </c>
      <c r="R641" s="219"/>
      <c r="S641" s="238" t="s">
        <v>269</v>
      </c>
      <c r="T641" s="81">
        <v>1</v>
      </c>
      <c r="U641" s="278">
        <f>IF(D641=0,D642,D641)</f>
        <v>27</v>
      </c>
      <c r="V641" s="57">
        <v>0</v>
      </c>
      <c r="W641" s="279">
        <v>0</v>
      </c>
      <c r="X641" s="282">
        <v>4</v>
      </c>
      <c r="Y641" s="279" t="str">
        <f t="shared" si="20"/>
        <v>421216</v>
      </c>
      <c r="Z641" s="282">
        <v>388.2</v>
      </c>
      <c r="AA641" s="282"/>
      <c r="AH641" s="268">
        <v>27</v>
      </c>
      <c r="AI641" s="268">
        <v>0</v>
      </c>
      <c r="AJ641" s="268">
        <v>0</v>
      </c>
    </row>
    <row r="642" spans="1:36" s="57" customFormat="1" ht="13.5" customHeight="1">
      <c r="A642" s="317">
        <f>G642</f>
        <v>21</v>
      </c>
      <c r="B642" s="199">
        <f t="shared" si="19"/>
        <v>27</v>
      </c>
      <c r="C642" s="194" t="s">
        <v>217</v>
      </c>
      <c r="D642" s="176">
        <v>27</v>
      </c>
      <c r="E642" s="195" t="s">
        <v>24</v>
      </c>
      <c r="F642" s="195" t="s">
        <v>91</v>
      </c>
      <c r="G642" s="156">
        <v>21</v>
      </c>
      <c r="H642" s="156">
        <v>216</v>
      </c>
      <c r="I642" s="137">
        <v>6.47</v>
      </c>
      <c r="J642" s="138" t="s">
        <v>258</v>
      </c>
      <c r="K642" s="139">
        <v>42</v>
      </c>
      <c r="L642" s="292">
        <v>388</v>
      </c>
      <c r="M642" s="196">
        <v>1</v>
      </c>
      <c r="N642" s="138" t="s">
        <v>37</v>
      </c>
      <c r="O642" s="303">
        <f>(L642*P642)/100</f>
        <v>97</v>
      </c>
      <c r="P642" s="140">
        <v>25</v>
      </c>
      <c r="Q642" s="197">
        <v>1</v>
      </c>
      <c r="R642" s="176"/>
      <c r="S642" s="243" t="s">
        <v>269</v>
      </c>
      <c r="T642" s="81">
        <v>2</v>
      </c>
      <c r="U642" s="278">
        <f>IF(D641=0,D642,D641)</f>
        <v>27</v>
      </c>
      <c r="V642" s="57">
        <f>IF(I641=0,I642,I641)</f>
        <v>6.47</v>
      </c>
      <c r="W642" s="279">
        <f>IF(S641="取りやめ",0,V642)</f>
        <v>6.47</v>
      </c>
      <c r="X642" s="282">
        <v>4</v>
      </c>
      <c r="Y642" s="279" t="str">
        <f t="shared" si="20"/>
        <v>421216</v>
      </c>
      <c r="Z642" s="282">
        <v>388.2</v>
      </c>
      <c r="AA642" s="282"/>
      <c r="AB642" s="56"/>
      <c r="AC642" s="56"/>
      <c r="AD642" s="56"/>
      <c r="AE642" s="56"/>
      <c r="AF642" s="56"/>
      <c r="AG642" s="56"/>
      <c r="AH642" s="57">
        <v>27</v>
      </c>
      <c r="AI642" s="57">
        <v>6.47</v>
      </c>
      <c r="AJ642" s="57">
        <v>6.47</v>
      </c>
    </row>
    <row r="643" spans="1:36" s="268" customFormat="1" ht="13.5" customHeight="1">
      <c r="A643" s="317">
        <f>IF(G643=G644,G643,G644)</f>
        <v>22</v>
      </c>
      <c r="B643" s="199">
        <f t="shared" si="19"/>
        <v>27</v>
      </c>
      <c r="C643" s="256" t="s">
        <v>78</v>
      </c>
      <c r="D643" s="219">
        <v>27</v>
      </c>
      <c r="E643" s="211" t="s">
        <v>79</v>
      </c>
      <c r="F643" s="211" t="s">
        <v>80</v>
      </c>
      <c r="G643" s="212">
        <v>22</v>
      </c>
      <c r="H643" s="212">
        <v>80</v>
      </c>
      <c r="I643" s="213">
        <v>0.72</v>
      </c>
      <c r="J643" s="214" t="s">
        <v>403</v>
      </c>
      <c r="K643" s="215">
        <v>34</v>
      </c>
      <c r="L643" s="290">
        <v>70</v>
      </c>
      <c r="M643" s="216">
        <v>1</v>
      </c>
      <c r="N643" s="214" t="s">
        <v>96</v>
      </c>
      <c r="O643" s="307">
        <v>17.399999999999999</v>
      </c>
      <c r="P643" s="217">
        <v>25</v>
      </c>
      <c r="Q643" s="218">
        <v>1</v>
      </c>
      <c r="R643" s="219"/>
      <c r="S643" s="238" t="s">
        <v>269</v>
      </c>
      <c r="T643" s="81">
        <v>1</v>
      </c>
      <c r="U643" s="278">
        <f>IF(D643=0,D644,D643)</f>
        <v>27</v>
      </c>
      <c r="V643" s="57">
        <v>0</v>
      </c>
      <c r="W643" s="279">
        <v>0</v>
      </c>
      <c r="X643" s="282">
        <v>4</v>
      </c>
      <c r="Y643" s="279" t="str">
        <f t="shared" si="20"/>
        <v>42280</v>
      </c>
      <c r="Z643" s="282">
        <v>146.88</v>
      </c>
      <c r="AA643" s="282"/>
      <c r="AH643" s="268">
        <v>27</v>
      </c>
      <c r="AI643" s="268">
        <v>0</v>
      </c>
      <c r="AJ643" s="268">
        <v>0</v>
      </c>
    </row>
    <row r="644" spans="1:36" s="57" customFormat="1" ht="13.5" customHeight="1">
      <c r="A644" s="317">
        <f>G644</f>
        <v>22</v>
      </c>
      <c r="B644" s="199">
        <f t="shared" si="19"/>
        <v>27</v>
      </c>
      <c r="C644" s="132" t="s">
        <v>78</v>
      </c>
      <c r="D644" s="125">
        <v>27</v>
      </c>
      <c r="E644" s="148" t="s">
        <v>79</v>
      </c>
      <c r="F644" s="148" t="s">
        <v>80</v>
      </c>
      <c r="G644" s="153">
        <v>22</v>
      </c>
      <c r="H644" s="153">
        <v>80</v>
      </c>
      <c r="I644" s="16">
        <v>0.72</v>
      </c>
      <c r="J644" s="122" t="s">
        <v>83</v>
      </c>
      <c r="K644" s="159">
        <v>34</v>
      </c>
      <c r="L644" s="289">
        <v>147</v>
      </c>
      <c r="M644" s="173">
        <v>1</v>
      </c>
      <c r="N644" s="122" t="s">
        <v>96</v>
      </c>
      <c r="O644" s="301">
        <f>(L644*P644)/100</f>
        <v>36.75</v>
      </c>
      <c r="P644" s="123">
        <v>25</v>
      </c>
      <c r="Q644" s="120">
        <v>1</v>
      </c>
      <c r="R644" s="125"/>
      <c r="S644" s="237" t="s">
        <v>269</v>
      </c>
      <c r="T644" s="81">
        <v>2</v>
      </c>
      <c r="U644" s="278">
        <f>IF(D643=0,D644,D643)</f>
        <v>27</v>
      </c>
      <c r="V644" s="57">
        <f>IF(I643=0,I644,I643)</f>
        <v>0.72</v>
      </c>
      <c r="W644" s="279">
        <f>IF(S643="取りやめ",0,V644)</f>
        <v>0.72</v>
      </c>
      <c r="X644" s="282">
        <v>4</v>
      </c>
      <c r="Y644" s="279" t="str">
        <f t="shared" si="20"/>
        <v>42280</v>
      </c>
      <c r="Z644" s="282">
        <v>146.88</v>
      </c>
      <c r="AA644" s="282"/>
      <c r="AH644" s="57">
        <v>27</v>
      </c>
      <c r="AI644" s="57">
        <v>0.72</v>
      </c>
      <c r="AJ644" s="57">
        <v>0.72</v>
      </c>
    </row>
    <row r="645" spans="1:36" s="269" customFormat="1" ht="13.5" customHeight="1">
      <c r="A645" s="317">
        <f>IF(G645=G646,G645,G646)</f>
        <v>22</v>
      </c>
      <c r="B645" s="199">
        <f t="shared" ref="B645:B708" si="21">U645</f>
        <v>27</v>
      </c>
      <c r="C645" s="256" t="s">
        <v>78</v>
      </c>
      <c r="D645" s="219">
        <v>27</v>
      </c>
      <c r="E645" s="211" t="s">
        <v>79</v>
      </c>
      <c r="F645" s="211" t="s">
        <v>80</v>
      </c>
      <c r="G645" s="212">
        <v>22</v>
      </c>
      <c r="H645" s="212">
        <v>82</v>
      </c>
      <c r="I645" s="213">
        <v>14.88</v>
      </c>
      <c r="J645" s="214" t="s">
        <v>403</v>
      </c>
      <c r="K645" s="215">
        <v>34</v>
      </c>
      <c r="L645" s="290">
        <v>510</v>
      </c>
      <c r="M645" s="216">
        <v>1</v>
      </c>
      <c r="N645" s="214" t="s">
        <v>96</v>
      </c>
      <c r="O645" s="307">
        <v>143.1</v>
      </c>
      <c r="P645" s="217">
        <v>25</v>
      </c>
      <c r="Q645" s="218">
        <v>1</v>
      </c>
      <c r="R645" s="219"/>
      <c r="S645" s="238" t="s">
        <v>269</v>
      </c>
      <c r="T645" s="81">
        <v>1</v>
      </c>
      <c r="U645" s="278">
        <f>IF(D645=0,D646,D645)</f>
        <v>27</v>
      </c>
      <c r="V645" s="57">
        <v>0</v>
      </c>
      <c r="W645" s="279">
        <v>0</v>
      </c>
      <c r="X645" s="282">
        <v>4</v>
      </c>
      <c r="Y645" s="279" t="str">
        <f t="shared" ref="Y645:Y708" si="22">X645&amp;G645&amp;H645</f>
        <v>42282</v>
      </c>
      <c r="Z645" s="282">
        <v>3035.52</v>
      </c>
      <c r="AA645" s="282"/>
      <c r="AB645" s="268"/>
      <c r="AC645" s="268"/>
      <c r="AD645" s="268"/>
      <c r="AE645" s="268"/>
      <c r="AF645" s="268"/>
      <c r="AG645" s="268"/>
      <c r="AH645" s="269">
        <v>27</v>
      </c>
      <c r="AI645" s="269">
        <v>0</v>
      </c>
      <c r="AJ645" s="269">
        <v>0</v>
      </c>
    </row>
    <row r="646" spans="1:36" s="56" customFormat="1" ht="13.5" customHeight="1">
      <c r="A646" s="317">
        <f>G646</f>
        <v>22</v>
      </c>
      <c r="B646" s="199">
        <f t="shared" si="21"/>
        <v>27</v>
      </c>
      <c r="C646" s="132" t="s">
        <v>78</v>
      </c>
      <c r="D646" s="125">
        <v>27</v>
      </c>
      <c r="E646" s="148" t="s">
        <v>79</v>
      </c>
      <c r="F646" s="148" t="s">
        <v>80</v>
      </c>
      <c r="G646" s="153">
        <v>22</v>
      </c>
      <c r="H646" s="153">
        <v>82</v>
      </c>
      <c r="I646" s="16">
        <v>14.88</v>
      </c>
      <c r="J646" s="122" t="s">
        <v>83</v>
      </c>
      <c r="K646" s="159">
        <v>34</v>
      </c>
      <c r="L646" s="289">
        <v>3036</v>
      </c>
      <c r="M646" s="173">
        <v>1</v>
      </c>
      <c r="N646" s="122" t="s">
        <v>96</v>
      </c>
      <c r="O646" s="301">
        <f>(L646*P646)/100</f>
        <v>759</v>
      </c>
      <c r="P646" s="123">
        <v>25</v>
      </c>
      <c r="Q646" s="120">
        <v>1</v>
      </c>
      <c r="R646" s="125"/>
      <c r="S646" s="237" t="s">
        <v>269</v>
      </c>
      <c r="T646" s="81">
        <v>2</v>
      </c>
      <c r="U646" s="278">
        <f>IF(D645=0,D646,D645)</f>
        <v>27</v>
      </c>
      <c r="V646" s="57">
        <f>IF(I645=0,I646,I645)</f>
        <v>14.88</v>
      </c>
      <c r="W646" s="279">
        <f>IF(S645="取りやめ",0,V646)</f>
        <v>14.88</v>
      </c>
      <c r="X646" s="282">
        <v>4</v>
      </c>
      <c r="Y646" s="279" t="str">
        <f t="shared" si="22"/>
        <v>42282</v>
      </c>
      <c r="Z646" s="282">
        <v>3035.52</v>
      </c>
      <c r="AA646" s="282"/>
      <c r="AB646" s="57"/>
      <c r="AC646" s="57"/>
      <c r="AD646" s="57"/>
      <c r="AE646" s="57"/>
      <c r="AF646" s="57"/>
      <c r="AG646" s="57"/>
      <c r="AH646" s="56">
        <v>27</v>
      </c>
      <c r="AI646" s="56">
        <v>14.88</v>
      </c>
      <c r="AJ646" s="56">
        <v>14.88</v>
      </c>
    </row>
    <row r="647" spans="1:36" s="268" customFormat="1" ht="13.5" customHeight="1">
      <c r="A647" s="317">
        <f>IF(G647=G648,G647,G648)</f>
        <v>22</v>
      </c>
      <c r="B647" s="199">
        <f t="shared" si="21"/>
        <v>27</v>
      </c>
      <c r="C647" s="256" t="s">
        <v>78</v>
      </c>
      <c r="D647" s="219">
        <v>27</v>
      </c>
      <c r="E647" s="211" t="s">
        <v>79</v>
      </c>
      <c r="F647" s="211" t="s">
        <v>80</v>
      </c>
      <c r="G647" s="212">
        <v>22</v>
      </c>
      <c r="H647" s="212">
        <v>114</v>
      </c>
      <c r="I647" s="213">
        <v>11.08</v>
      </c>
      <c r="J647" s="214" t="s">
        <v>403</v>
      </c>
      <c r="K647" s="215">
        <v>34</v>
      </c>
      <c r="L647" s="290">
        <v>380</v>
      </c>
      <c r="M647" s="216">
        <v>1</v>
      </c>
      <c r="N647" s="214" t="s">
        <v>96</v>
      </c>
      <c r="O647" s="307">
        <v>119</v>
      </c>
      <c r="P647" s="217">
        <v>25</v>
      </c>
      <c r="Q647" s="218">
        <v>1</v>
      </c>
      <c r="R647" s="219"/>
      <c r="S647" s="238" t="s">
        <v>269</v>
      </c>
      <c r="T647" s="81">
        <v>1</v>
      </c>
      <c r="U647" s="278">
        <f>IF(D647=0,D648,D647)</f>
        <v>27</v>
      </c>
      <c r="V647" s="57">
        <v>0</v>
      </c>
      <c r="W647" s="279">
        <v>0</v>
      </c>
      <c r="X647" s="282">
        <v>4</v>
      </c>
      <c r="Y647" s="279" t="str">
        <f t="shared" si="22"/>
        <v>422114</v>
      </c>
      <c r="Z647" s="282">
        <v>2260.3200000000002</v>
      </c>
      <c r="AA647" s="282"/>
      <c r="AB647" s="269"/>
      <c r="AC647" s="269"/>
      <c r="AD647" s="269"/>
      <c r="AE647" s="269"/>
      <c r="AF647" s="269"/>
      <c r="AG647" s="269"/>
      <c r="AH647" s="268">
        <v>27</v>
      </c>
      <c r="AI647" s="268">
        <v>0</v>
      </c>
      <c r="AJ647" s="268">
        <v>0</v>
      </c>
    </row>
    <row r="648" spans="1:36" s="57" customFormat="1" ht="13.5" customHeight="1">
      <c r="A648" s="317">
        <f>G648</f>
        <v>22</v>
      </c>
      <c r="B648" s="199">
        <f t="shared" si="21"/>
        <v>27</v>
      </c>
      <c r="C648" s="132" t="s">
        <v>78</v>
      </c>
      <c r="D648" s="125">
        <v>27</v>
      </c>
      <c r="E648" s="148" t="s">
        <v>79</v>
      </c>
      <c r="F648" s="148" t="s">
        <v>80</v>
      </c>
      <c r="G648" s="153">
        <v>22</v>
      </c>
      <c r="H648" s="153">
        <v>114</v>
      </c>
      <c r="I648" s="16">
        <v>11.08</v>
      </c>
      <c r="J648" s="122" t="s">
        <v>83</v>
      </c>
      <c r="K648" s="159">
        <v>34</v>
      </c>
      <c r="L648" s="289">
        <v>2260</v>
      </c>
      <c r="M648" s="173">
        <v>1</v>
      </c>
      <c r="N648" s="122" t="s">
        <v>96</v>
      </c>
      <c r="O648" s="301">
        <f>(L648*P648)/100</f>
        <v>565</v>
      </c>
      <c r="P648" s="123">
        <v>25</v>
      </c>
      <c r="Q648" s="120">
        <v>1</v>
      </c>
      <c r="R648" s="125"/>
      <c r="S648" s="237" t="s">
        <v>269</v>
      </c>
      <c r="T648" s="81">
        <v>2</v>
      </c>
      <c r="U648" s="278">
        <f>IF(D647=0,D648,D647)</f>
        <v>27</v>
      </c>
      <c r="V648" s="57">
        <f>IF(I647=0,I648,I647)</f>
        <v>11.08</v>
      </c>
      <c r="W648" s="279">
        <f>IF(S647="取りやめ",0,V648)</f>
        <v>11.08</v>
      </c>
      <c r="X648" s="282">
        <v>4</v>
      </c>
      <c r="Y648" s="279" t="str">
        <f t="shared" si="22"/>
        <v>422114</v>
      </c>
      <c r="Z648" s="282">
        <v>2260.3200000000002</v>
      </c>
      <c r="AA648" s="282"/>
      <c r="AB648" s="56"/>
      <c r="AC648" s="56"/>
      <c r="AD648" s="56"/>
      <c r="AE648" s="56"/>
      <c r="AF648" s="56"/>
      <c r="AG648" s="56"/>
      <c r="AH648" s="57">
        <v>27</v>
      </c>
      <c r="AI648" s="57">
        <v>11.08</v>
      </c>
      <c r="AJ648" s="57">
        <v>11.08</v>
      </c>
    </row>
    <row r="649" spans="1:36" s="269" customFormat="1" ht="13.5" customHeight="1">
      <c r="A649" s="317">
        <f>IF(G649=G650,G649,G650)</f>
        <v>22</v>
      </c>
      <c r="B649" s="199">
        <f t="shared" si="21"/>
        <v>27</v>
      </c>
      <c r="C649" s="256" t="s">
        <v>78</v>
      </c>
      <c r="D649" s="219">
        <v>27</v>
      </c>
      <c r="E649" s="211" t="s">
        <v>79</v>
      </c>
      <c r="F649" s="211" t="s">
        <v>80</v>
      </c>
      <c r="G649" s="212">
        <v>22</v>
      </c>
      <c r="H649" s="212">
        <v>118</v>
      </c>
      <c r="I649" s="213">
        <v>0.71</v>
      </c>
      <c r="J649" s="214" t="s">
        <v>403</v>
      </c>
      <c r="K649" s="215">
        <v>34</v>
      </c>
      <c r="L649" s="290">
        <v>80</v>
      </c>
      <c r="M649" s="216">
        <v>1</v>
      </c>
      <c r="N649" s="214" t="s">
        <v>96</v>
      </c>
      <c r="O649" s="307">
        <v>21.8</v>
      </c>
      <c r="P649" s="217">
        <v>25</v>
      </c>
      <c r="Q649" s="218">
        <v>1</v>
      </c>
      <c r="R649" s="219"/>
      <c r="S649" s="238" t="s">
        <v>269</v>
      </c>
      <c r="T649" s="81">
        <v>1</v>
      </c>
      <c r="U649" s="278">
        <f>IF(D649=0,D650,D649)</f>
        <v>27</v>
      </c>
      <c r="V649" s="57">
        <v>0</v>
      </c>
      <c r="W649" s="279">
        <v>0</v>
      </c>
      <c r="X649" s="282">
        <v>4</v>
      </c>
      <c r="Y649" s="279" t="str">
        <f t="shared" si="22"/>
        <v>422118</v>
      </c>
      <c r="Z649" s="282">
        <v>144.84</v>
      </c>
      <c r="AA649" s="282"/>
      <c r="AH649" s="269">
        <v>27</v>
      </c>
      <c r="AI649" s="269">
        <v>0</v>
      </c>
      <c r="AJ649" s="269">
        <v>0</v>
      </c>
    </row>
    <row r="650" spans="1:36" s="56" customFormat="1" ht="13.5" customHeight="1">
      <c r="A650" s="317">
        <f>G650</f>
        <v>22</v>
      </c>
      <c r="B650" s="199">
        <f t="shared" si="21"/>
        <v>27</v>
      </c>
      <c r="C650" s="132" t="s">
        <v>78</v>
      </c>
      <c r="D650" s="125">
        <v>27</v>
      </c>
      <c r="E650" s="148" t="s">
        <v>79</v>
      </c>
      <c r="F650" s="148" t="s">
        <v>80</v>
      </c>
      <c r="G650" s="153">
        <v>22</v>
      </c>
      <c r="H650" s="153">
        <v>118</v>
      </c>
      <c r="I650" s="16">
        <v>0.71</v>
      </c>
      <c r="J650" s="122" t="s">
        <v>83</v>
      </c>
      <c r="K650" s="159">
        <v>34</v>
      </c>
      <c r="L650" s="289">
        <v>145</v>
      </c>
      <c r="M650" s="173">
        <v>1</v>
      </c>
      <c r="N650" s="122" t="s">
        <v>96</v>
      </c>
      <c r="O650" s="301">
        <f>(L650*P650)/100</f>
        <v>36.25</v>
      </c>
      <c r="P650" s="123">
        <v>25</v>
      </c>
      <c r="Q650" s="120">
        <v>1</v>
      </c>
      <c r="R650" s="125"/>
      <c r="S650" s="237" t="s">
        <v>269</v>
      </c>
      <c r="T650" s="81">
        <v>2</v>
      </c>
      <c r="U650" s="278">
        <f>IF(D649=0,D650,D649)</f>
        <v>27</v>
      </c>
      <c r="V650" s="57">
        <f>IF(I649=0,I650,I649)</f>
        <v>0.71</v>
      </c>
      <c r="W650" s="279">
        <f>IF(S649="取りやめ",0,V650)</f>
        <v>0.71</v>
      </c>
      <c r="X650" s="282">
        <v>4</v>
      </c>
      <c r="Y650" s="279" t="str">
        <f t="shared" si="22"/>
        <v>422118</v>
      </c>
      <c r="Z650" s="282">
        <v>144.84</v>
      </c>
      <c r="AA650" s="282"/>
      <c r="AH650" s="56">
        <v>27</v>
      </c>
      <c r="AI650" s="56">
        <v>0.71</v>
      </c>
      <c r="AJ650" s="56">
        <v>0.71</v>
      </c>
    </row>
    <row r="651" spans="1:36" s="268" customFormat="1" ht="13.5" customHeight="1">
      <c r="A651" s="317">
        <f>IF(G651=G652,G651,G652)</f>
        <v>23</v>
      </c>
      <c r="B651" s="199">
        <f t="shared" si="21"/>
        <v>27</v>
      </c>
      <c r="C651" s="256" t="s">
        <v>80</v>
      </c>
      <c r="D651" s="219">
        <v>27</v>
      </c>
      <c r="E651" s="211" t="s">
        <v>79</v>
      </c>
      <c r="F651" s="211" t="s">
        <v>80</v>
      </c>
      <c r="G651" s="212">
        <v>23</v>
      </c>
      <c r="H651" s="212">
        <v>100</v>
      </c>
      <c r="I651" s="213">
        <v>10.08</v>
      </c>
      <c r="J651" s="214" t="s">
        <v>403</v>
      </c>
      <c r="K651" s="215">
        <v>45</v>
      </c>
      <c r="L651" s="290">
        <v>1230</v>
      </c>
      <c r="M651" s="216">
        <v>1</v>
      </c>
      <c r="N651" s="214" t="s">
        <v>275</v>
      </c>
      <c r="O651" s="307">
        <v>307.39999999999998</v>
      </c>
      <c r="P651" s="217">
        <v>25</v>
      </c>
      <c r="Q651" s="218">
        <v>1</v>
      </c>
      <c r="R651" s="219"/>
      <c r="S651" s="238" t="s">
        <v>269</v>
      </c>
      <c r="T651" s="81">
        <v>1</v>
      </c>
      <c r="U651" s="278">
        <f>IF(D651=0,D652,D651)</f>
        <v>27</v>
      </c>
      <c r="V651" s="57">
        <v>0</v>
      </c>
      <c r="W651" s="279">
        <v>0</v>
      </c>
      <c r="X651" s="282">
        <v>4</v>
      </c>
      <c r="Y651" s="279" t="str">
        <f t="shared" si="22"/>
        <v>423100</v>
      </c>
      <c r="Z651" s="282">
        <v>2802.2400000000002</v>
      </c>
      <c r="AA651" s="282"/>
      <c r="AH651" s="268">
        <v>27</v>
      </c>
      <c r="AI651" s="268">
        <v>0</v>
      </c>
      <c r="AJ651" s="268">
        <v>0</v>
      </c>
    </row>
    <row r="652" spans="1:36" s="57" customFormat="1" ht="13.5" customHeight="1">
      <c r="A652" s="317">
        <f>G652</f>
        <v>23</v>
      </c>
      <c r="B652" s="199">
        <f t="shared" si="21"/>
        <v>27</v>
      </c>
      <c r="C652" s="132" t="s">
        <v>80</v>
      </c>
      <c r="D652" s="125">
        <v>27</v>
      </c>
      <c r="E652" s="148" t="s">
        <v>79</v>
      </c>
      <c r="F652" s="148" t="s">
        <v>80</v>
      </c>
      <c r="G652" s="153">
        <v>23</v>
      </c>
      <c r="H652" s="153">
        <v>100</v>
      </c>
      <c r="I652" s="16">
        <v>10.08</v>
      </c>
      <c r="J652" s="122" t="s">
        <v>83</v>
      </c>
      <c r="K652" s="159">
        <v>45</v>
      </c>
      <c r="L652" s="289">
        <v>2802</v>
      </c>
      <c r="M652" s="173">
        <v>1</v>
      </c>
      <c r="N652" s="148" t="s">
        <v>275</v>
      </c>
      <c r="O652" s="301">
        <f>(L652*P652)/100</f>
        <v>700.5</v>
      </c>
      <c r="P652" s="123">
        <v>25</v>
      </c>
      <c r="Q652" s="120">
        <v>1</v>
      </c>
      <c r="R652" s="125"/>
      <c r="S652" s="237" t="s">
        <v>269</v>
      </c>
      <c r="T652" s="81">
        <v>2</v>
      </c>
      <c r="U652" s="278">
        <f>IF(D651=0,D652,D651)</f>
        <v>27</v>
      </c>
      <c r="V652" s="57">
        <f>IF(I651=0,I652,I651)</f>
        <v>10.08</v>
      </c>
      <c r="W652" s="279">
        <f>IF(S651="取りやめ",0,V652)</f>
        <v>10.08</v>
      </c>
      <c r="X652" s="282">
        <v>4</v>
      </c>
      <c r="Y652" s="279" t="str">
        <f t="shared" si="22"/>
        <v>423100</v>
      </c>
      <c r="Z652" s="282">
        <v>2802.2400000000002</v>
      </c>
      <c r="AA652" s="282"/>
      <c r="AH652" s="57">
        <v>27</v>
      </c>
      <c r="AI652" s="57">
        <v>10.08</v>
      </c>
      <c r="AJ652" s="57">
        <v>10.08</v>
      </c>
    </row>
    <row r="653" spans="1:36" s="269" customFormat="1" ht="13.5" customHeight="1">
      <c r="A653" s="317">
        <f>IF(G653=G654,G653,G654)</f>
        <v>24</v>
      </c>
      <c r="B653" s="199">
        <f t="shared" si="21"/>
        <v>27</v>
      </c>
      <c r="C653" s="256" t="s">
        <v>80</v>
      </c>
      <c r="D653" s="219">
        <v>27</v>
      </c>
      <c r="E653" s="211" t="s">
        <v>79</v>
      </c>
      <c r="F653" s="211" t="s">
        <v>80</v>
      </c>
      <c r="G653" s="212">
        <v>24</v>
      </c>
      <c r="H653" s="212">
        <v>126</v>
      </c>
      <c r="I653" s="213">
        <v>2.2400000000000002</v>
      </c>
      <c r="J653" s="214" t="s">
        <v>403</v>
      </c>
      <c r="K653" s="215">
        <v>33</v>
      </c>
      <c r="L653" s="290">
        <v>480</v>
      </c>
      <c r="M653" s="216">
        <v>1</v>
      </c>
      <c r="N653" s="211" t="s">
        <v>139</v>
      </c>
      <c r="O653" s="307">
        <v>128.6</v>
      </c>
      <c r="P653" s="217">
        <v>25</v>
      </c>
      <c r="Q653" s="218">
        <v>1</v>
      </c>
      <c r="R653" s="219"/>
      <c r="S653" s="238" t="s">
        <v>269</v>
      </c>
      <c r="T653" s="81">
        <v>1</v>
      </c>
      <c r="U653" s="278">
        <f>IF(D653=0,D654,D653)</f>
        <v>27</v>
      </c>
      <c r="V653" s="57">
        <v>0</v>
      </c>
      <c r="W653" s="279">
        <v>0</v>
      </c>
      <c r="X653" s="282">
        <v>4</v>
      </c>
      <c r="Y653" s="279" t="str">
        <f t="shared" si="22"/>
        <v>424126</v>
      </c>
      <c r="Z653" s="282">
        <v>439.04</v>
      </c>
      <c r="AA653" s="282"/>
      <c r="AH653" s="269">
        <v>27</v>
      </c>
      <c r="AI653" s="269">
        <v>0</v>
      </c>
      <c r="AJ653" s="269">
        <v>0</v>
      </c>
    </row>
    <row r="654" spans="1:36" s="56" customFormat="1" ht="13.5" customHeight="1">
      <c r="A654" s="317">
        <f>G654</f>
        <v>24</v>
      </c>
      <c r="B654" s="199">
        <f t="shared" si="21"/>
        <v>27</v>
      </c>
      <c r="C654" s="132" t="s">
        <v>80</v>
      </c>
      <c r="D654" s="125">
        <v>27</v>
      </c>
      <c r="E654" s="148" t="s">
        <v>79</v>
      </c>
      <c r="F654" s="148" t="s">
        <v>80</v>
      </c>
      <c r="G654" s="153">
        <v>24</v>
      </c>
      <c r="H654" s="153">
        <v>126</v>
      </c>
      <c r="I654" s="16">
        <v>2.2400000000000002</v>
      </c>
      <c r="J654" s="122" t="s">
        <v>83</v>
      </c>
      <c r="K654" s="159">
        <v>33</v>
      </c>
      <c r="L654" s="289">
        <v>439</v>
      </c>
      <c r="M654" s="173">
        <v>1</v>
      </c>
      <c r="N654" s="148" t="s">
        <v>139</v>
      </c>
      <c r="O654" s="301">
        <f>(L654*P654)/100</f>
        <v>109.75</v>
      </c>
      <c r="P654" s="123">
        <v>25</v>
      </c>
      <c r="Q654" s="120">
        <v>1</v>
      </c>
      <c r="R654" s="125"/>
      <c r="S654" s="237" t="s">
        <v>269</v>
      </c>
      <c r="T654" s="81">
        <v>2</v>
      </c>
      <c r="U654" s="278">
        <f>IF(D653=0,D654,D653)</f>
        <v>27</v>
      </c>
      <c r="V654" s="57">
        <f>IF(I653=0,I654,I653)</f>
        <v>2.2400000000000002</v>
      </c>
      <c r="W654" s="279">
        <f>IF(S653="取りやめ",0,V654)</f>
        <v>2.2400000000000002</v>
      </c>
      <c r="X654" s="282">
        <v>4</v>
      </c>
      <c r="Y654" s="279" t="str">
        <f t="shared" si="22"/>
        <v>424126</v>
      </c>
      <c r="Z654" s="282">
        <v>439.04</v>
      </c>
      <c r="AA654" s="282"/>
      <c r="AH654" s="56">
        <v>27</v>
      </c>
      <c r="AI654" s="56">
        <v>2.2400000000000002</v>
      </c>
      <c r="AJ654" s="56">
        <v>2.2400000000000002</v>
      </c>
    </row>
    <row r="655" spans="1:36" s="268" customFormat="1" ht="13.5" customHeight="1">
      <c r="A655" s="317">
        <f>IF(G655=G656,G655,G656)</f>
        <v>24</v>
      </c>
      <c r="B655" s="199">
        <f t="shared" si="21"/>
        <v>27</v>
      </c>
      <c r="C655" s="256" t="s">
        <v>80</v>
      </c>
      <c r="D655" s="219">
        <v>27</v>
      </c>
      <c r="E655" s="211" t="s">
        <v>79</v>
      </c>
      <c r="F655" s="211" t="s">
        <v>80</v>
      </c>
      <c r="G655" s="212">
        <v>24</v>
      </c>
      <c r="H655" s="212">
        <v>127</v>
      </c>
      <c r="I655" s="213">
        <v>0.76</v>
      </c>
      <c r="J655" s="214" t="s">
        <v>403</v>
      </c>
      <c r="K655" s="215">
        <v>33</v>
      </c>
      <c r="L655" s="290">
        <v>120</v>
      </c>
      <c r="M655" s="216">
        <v>1</v>
      </c>
      <c r="N655" s="211" t="s">
        <v>139</v>
      </c>
      <c r="O655" s="307">
        <v>28.3</v>
      </c>
      <c r="P655" s="217">
        <v>25</v>
      </c>
      <c r="Q655" s="218">
        <v>1</v>
      </c>
      <c r="R655" s="219"/>
      <c r="S655" s="238" t="s">
        <v>269</v>
      </c>
      <c r="T655" s="81">
        <v>1</v>
      </c>
      <c r="U655" s="278">
        <f>IF(D655=0,D656,D655)</f>
        <v>27</v>
      </c>
      <c r="V655" s="57">
        <v>0</v>
      </c>
      <c r="W655" s="279">
        <v>0</v>
      </c>
      <c r="X655" s="282">
        <v>4</v>
      </c>
      <c r="Y655" s="279" t="str">
        <f t="shared" si="22"/>
        <v>424127</v>
      </c>
      <c r="Z655" s="282">
        <v>148.96</v>
      </c>
      <c r="AA655" s="282"/>
      <c r="AB655" s="269"/>
      <c r="AC655" s="269"/>
      <c r="AD655" s="269"/>
      <c r="AE655" s="269"/>
      <c r="AF655" s="269"/>
      <c r="AG655" s="269"/>
      <c r="AH655" s="268">
        <v>27</v>
      </c>
      <c r="AI655" s="268">
        <v>0</v>
      </c>
      <c r="AJ655" s="268">
        <v>0</v>
      </c>
    </row>
    <row r="656" spans="1:36" s="57" customFormat="1" ht="13.5" customHeight="1">
      <c r="A656" s="317">
        <f>G656</f>
        <v>24</v>
      </c>
      <c r="B656" s="199">
        <f t="shared" si="21"/>
        <v>27</v>
      </c>
      <c r="C656" s="132" t="s">
        <v>80</v>
      </c>
      <c r="D656" s="125">
        <v>27</v>
      </c>
      <c r="E656" s="148" t="s">
        <v>79</v>
      </c>
      <c r="F656" s="148" t="s">
        <v>80</v>
      </c>
      <c r="G656" s="153">
        <v>24</v>
      </c>
      <c r="H656" s="153">
        <v>127</v>
      </c>
      <c r="I656" s="16">
        <v>0.76</v>
      </c>
      <c r="J656" s="122" t="s">
        <v>83</v>
      </c>
      <c r="K656" s="159">
        <v>33</v>
      </c>
      <c r="L656" s="289">
        <v>149</v>
      </c>
      <c r="M656" s="173">
        <v>1</v>
      </c>
      <c r="N656" s="148" t="s">
        <v>139</v>
      </c>
      <c r="O656" s="301">
        <f>(L656*P656)/100</f>
        <v>37.25</v>
      </c>
      <c r="P656" s="123">
        <v>25</v>
      </c>
      <c r="Q656" s="120">
        <v>1</v>
      </c>
      <c r="R656" s="125"/>
      <c r="S656" s="237" t="s">
        <v>269</v>
      </c>
      <c r="T656" s="81">
        <v>2</v>
      </c>
      <c r="U656" s="278">
        <f>IF(D655=0,D656,D655)</f>
        <v>27</v>
      </c>
      <c r="V656" s="57">
        <f>IF(I655=0,I656,I655)</f>
        <v>0.76</v>
      </c>
      <c r="W656" s="279">
        <f>IF(S655="取りやめ",0,V656)</f>
        <v>0.76</v>
      </c>
      <c r="X656" s="282">
        <v>4</v>
      </c>
      <c r="Y656" s="279" t="str">
        <f t="shared" si="22"/>
        <v>424127</v>
      </c>
      <c r="Z656" s="282">
        <v>148.96</v>
      </c>
      <c r="AA656" s="282"/>
      <c r="AB656" s="56"/>
      <c r="AC656" s="56"/>
      <c r="AD656" s="56"/>
      <c r="AE656" s="56"/>
      <c r="AF656" s="56"/>
      <c r="AG656" s="56"/>
      <c r="AH656" s="57">
        <v>27</v>
      </c>
      <c r="AI656" s="57">
        <v>0.76</v>
      </c>
      <c r="AJ656" s="57">
        <v>0.76</v>
      </c>
    </row>
    <row r="657" spans="1:36" s="269" customFormat="1" ht="13.5" customHeight="1">
      <c r="A657" s="317">
        <f>IF(G657=G658,G657,G658)</f>
        <v>25</v>
      </c>
      <c r="B657" s="199">
        <f t="shared" si="21"/>
        <v>27</v>
      </c>
      <c r="C657" s="259" t="s">
        <v>217</v>
      </c>
      <c r="D657" s="219">
        <v>27</v>
      </c>
      <c r="E657" s="211" t="s">
        <v>24</v>
      </c>
      <c r="F657" s="211" t="s">
        <v>91</v>
      </c>
      <c r="G657" s="212">
        <v>25</v>
      </c>
      <c r="H657" s="212">
        <v>14</v>
      </c>
      <c r="I657" s="213">
        <v>6.02</v>
      </c>
      <c r="J657" s="214" t="s">
        <v>278</v>
      </c>
      <c r="K657" s="215">
        <v>60</v>
      </c>
      <c r="L657" s="290">
        <v>400</v>
      </c>
      <c r="M657" s="216">
        <v>54</v>
      </c>
      <c r="N657" s="214" t="s">
        <v>37</v>
      </c>
      <c r="O657" s="307">
        <v>123.2</v>
      </c>
      <c r="P657" s="217">
        <v>25</v>
      </c>
      <c r="Q657" s="218">
        <v>1</v>
      </c>
      <c r="R657" s="219"/>
      <c r="S657" s="238" t="s">
        <v>269</v>
      </c>
      <c r="T657" s="81">
        <v>1</v>
      </c>
      <c r="U657" s="278">
        <f>IF(D657=0,D658,D657)</f>
        <v>27</v>
      </c>
      <c r="V657" s="57">
        <v>0</v>
      </c>
      <c r="W657" s="279">
        <v>0</v>
      </c>
      <c r="X657" s="282">
        <v>4</v>
      </c>
      <c r="Y657" s="279" t="str">
        <f t="shared" si="22"/>
        <v>42514</v>
      </c>
      <c r="Z657" s="282">
        <v>1559.1799999999998</v>
      </c>
      <c r="AA657" s="282"/>
      <c r="AB657" s="268"/>
      <c r="AC657" s="268"/>
      <c r="AD657" s="268"/>
      <c r="AE657" s="268"/>
      <c r="AF657" s="268"/>
      <c r="AG657" s="268"/>
      <c r="AH657" s="269">
        <v>27</v>
      </c>
      <c r="AI657" s="269">
        <v>0</v>
      </c>
      <c r="AJ657" s="269">
        <v>0</v>
      </c>
    </row>
    <row r="658" spans="1:36" s="56" customFormat="1" ht="13.5" customHeight="1">
      <c r="A658" s="317">
        <f>G658</f>
        <v>25</v>
      </c>
      <c r="B658" s="199">
        <f t="shared" si="21"/>
        <v>27</v>
      </c>
      <c r="C658" s="194" t="s">
        <v>217</v>
      </c>
      <c r="D658" s="176">
        <v>27</v>
      </c>
      <c r="E658" s="195" t="s">
        <v>24</v>
      </c>
      <c r="F658" s="195" t="s">
        <v>91</v>
      </c>
      <c r="G658" s="156">
        <v>25</v>
      </c>
      <c r="H658" s="156">
        <v>14</v>
      </c>
      <c r="I658" s="137">
        <v>6.02</v>
      </c>
      <c r="J658" s="138" t="s">
        <v>100</v>
      </c>
      <c r="K658" s="139">
        <v>60</v>
      </c>
      <c r="L658" s="292">
        <v>1559</v>
      </c>
      <c r="M658" s="196">
        <v>54</v>
      </c>
      <c r="N658" s="138" t="s">
        <v>37</v>
      </c>
      <c r="O658" s="303">
        <f>(L658*P658)/100</f>
        <v>389.75</v>
      </c>
      <c r="P658" s="140">
        <v>25</v>
      </c>
      <c r="Q658" s="197">
        <v>1</v>
      </c>
      <c r="R658" s="176"/>
      <c r="S658" s="243" t="s">
        <v>269</v>
      </c>
      <c r="T658" s="81">
        <v>2</v>
      </c>
      <c r="U658" s="278">
        <f>IF(D657=0,D658,D657)</f>
        <v>27</v>
      </c>
      <c r="V658" s="57">
        <f>IF(I657=0,I658,I657)</f>
        <v>6.02</v>
      </c>
      <c r="W658" s="279">
        <f>IF(S657="取りやめ",0,V658)</f>
        <v>6.02</v>
      </c>
      <c r="X658" s="282">
        <v>4</v>
      </c>
      <c r="Y658" s="279" t="str">
        <f t="shared" si="22"/>
        <v>42514</v>
      </c>
      <c r="Z658" s="282">
        <v>1559.1799999999998</v>
      </c>
      <c r="AA658" s="282"/>
      <c r="AH658" s="56">
        <v>27</v>
      </c>
      <c r="AI658" s="56">
        <v>6.02</v>
      </c>
      <c r="AJ658" s="56">
        <v>6.02</v>
      </c>
    </row>
    <row r="659" spans="1:36" s="182" customFormat="1" ht="13.5" customHeight="1">
      <c r="A659" s="317">
        <f>IF(G659=G660,G659,G660)</f>
        <v>25</v>
      </c>
      <c r="B659" s="199">
        <f t="shared" si="21"/>
        <v>27</v>
      </c>
      <c r="C659" s="259" t="s">
        <v>217</v>
      </c>
      <c r="D659" s="219">
        <v>27</v>
      </c>
      <c r="E659" s="211" t="s">
        <v>24</v>
      </c>
      <c r="F659" s="211" t="s">
        <v>91</v>
      </c>
      <c r="G659" s="212">
        <v>25</v>
      </c>
      <c r="H659" s="212">
        <v>69</v>
      </c>
      <c r="I659" s="213">
        <v>1.36</v>
      </c>
      <c r="J659" s="214" t="s">
        <v>278</v>
      </c>
      <c r="K659" s="215">
        <v>60</v>
      </c>
      <c r="L659" s="290">
        <v>90</v>
      </c>
      <c r="M659" s="216">
        <v>54</v>
      </c>
      <c r="N659" s="214" t="s">
        <v>37</v>
      </c>
      <c r="O659" s="307">
        <v>25.1</v>
      </c>
      <c r="P659" s="217">
        <v>25</v>
      </c>
      <c r="Q659" s="218">
        <v>1</v>
      </c>
      <c r="R659" s="219"/>
      <c r="S659" s="238" t="s">
        <v>269</v>
      </c>
      <c r="T659" s="81">
        <v>1</v>
      </c>
      <c r="U659" s="278">
        <f>IF(D659=0,D660,D659)</f>
        <v>27</v>
      </c>
      <c r="V659" s="57">
        <v>0</v>
      </c>
      <c r="W659" s="279">
        <v>0</v>
      </c>
      <c r="X659" s="282">
        <v>4</v>
      </c>
      <c r="Y659" s="279" t="str">
        <f t="shared" si="22"/>
        <v>42569</v>
      </c>
      <c r="Z659" s="282">
        <v>352.24</v>
      </c>
      <c r="AA659" s="282"/>
      <c r="AB659" s="268"/>
      <c r="AC659" s="268"/>
      <c r="AD659" s="268"/>
      <c r="AE659" s="268"/>
      <c r="AF659" s="268"/>
      <c r="AG659" s="268"/>
      <c r="AH659" s="182">
        <v>27</v>
      </c>
      <c r="AI659" s="182">
        <v>0</v>
      </c>
      <c r="AJ659" s="182">
        <v>0</v>
      </c>
    </row>
    <row r="660" spans="1:36" s="56" customFormat="1" ht="13.5" customHeight="1">
      <c r="A660" s="317">
        <f>G660</f>
        <v>25</v>
      </c>
      <c r="B660" s="199">
        <f t="shared" si="21"/>
        <v>27</v>
      </c>
      <c r="C660" s="194" t="s">
        <v>217</v>
      </c>
      <c r="D660" s="176">
        <v>27</v>
      </c>
      <c r="E660" s="195" t="s">
        <v>24</v>
      </c>
      <c r="F660" s="195" t="s">
        <v>91</v>
      </c>
      <c r="G660" s="156">
        <v>25</v>
      </c>
      <c r="H660" s="156">
        <v>69</v>
      </c>
      <c r="I660" s="137">
        <v>1.36</v>
      </c>
      <c r="J660" s="138" t="s">
        <v>100</v>
      </c>
      <c r="K660" s="139">
        <v>60</v>
      </c>
      <c r="L660" s="292">
        <v>352</v>
      </c>
      <c r="M660" s="196">
        <v>54</v>
      </c>
      <c r="N660" s="138" t="s">
        <v>37</v>
      </c>
      <c r="O660" s="303">
        <f>(L660*P660)/100</f>
        <v>88</v>
      </c>
      <c r="P660" s="140">
        <v>25</v>
      </c>
      <c r="Q660" s="197">
        <v>1</v>
      </c>
      <c r="R660" s="176"/>
      <c r="S660" s="243" t="s">
        <v>269</v>
      </c>
      <c r="T660" s="81">
        <v>2</v>
      </c>
      <c r="U660" s="278">
        <f>IF(D659=0,D660,D659)</f>
        <v>27</v>
      </c>
      <c r="V660" s="57">
        <f>IF(I659=0,I660,I659)</f>
        <v>1.36</v>
      </c>
      <c r="W660" s="279">
        <f>IF(S659="取りやめ",0,V660)</f>
        <v>1.36</v>
      </c>
      <c r="X660" s="282">
        <v>4</v>
      </c>
      <c r="Y660" s="279" t="str">
        <f t="shared" si="22"/>
        <v>42569</v>
      </c>
      <c r="Z660" s="282">
        <v>352.24</v>
      </c>
      <c r="AA660" s="282"/>
      <c r="AH660" s="56">
        <v>27</v>
      </c>
      <c r="AI660" s="56">
        <v>1.36</v>
      </c>
      <c r="AJ660" s="56">
        <v>1.36</v>
      </c>
    </row>
    <row r="661" spans="1:36" s="268" customFormat="1" ht="13.5" customHeight="1">
      <c r="A661" s="317">
        <f>IF(G661=G662,G661,G662)</f>
        <v>25</v>
      </c>
      <c r="B661" s="199">
        <f t="shared" si="21"/>
        <v>27</v>
      </c>
      <c r="C661" s="259" t="s">
        <v>217</v>
      </c>
      <c r="D661" s="219">
        <v>27</v>
      </c>
      <c r="E661" s="211" t="s">
        <v>24</v>
      </c>
      <c r="F661" s="211" t="s">
        <v>91</v>
      </c>
      <c r="G661" s="212">
        <v>25</v>
      </c>
      <c r="H661" s="212">
        <v>90</v>
      </c>
      <c r="I661" s="213">
        <v>5.12</v>
      </c>
      <c r="J661" s="214" t="s">
        <v>278</v>
      </c>
      <c r="K661" s="215">
        <v>60</v>
      </c>
      <c r="L661" s="290">
        <v>400</v>
      </c>
      <c r="M661" s="216">
        <v>54</v>
      </c>
      <c r="N661" s="214" t="s">
        <v>37</v>
      </c>
      <c r="O661" s="307">
        <v>119.3</v>
      </c>
      <c r="P661" s="217">
        <v>25</v>
      </c>
      <c r="Q661" s="218">
        <v>1</v>
      </c>
      <c r="R661" s="219"/>
      <c r="S661" s="238" t="s">
        <v>269</v>
      </c>
      <c r="T661" s="81">
        <v>1</v>
      </c>
      <c r="U661" s="278">
        <f>IF(D661=0,D662,D661)</f>
        <v>27</v>
      </c>
      <c r="V661" s="57">
        <v>0</v>
      </c>
      <c r="W661" s="279">
        <v>0</v>
      </c>
      <c r="X661" s="282">
        <v>4</v>
      </c>
      <c r="Y661" s="279" t="str">
        <f t="shared" si="22"/>
        <v>42590</v>
      </c>
      <c r="Z661" s="282">
        <v>1326.08</v>
      </c>
      <c r="AA661" s="282"/>
      <c r="AH661" s="268">
        <v>27</v>
      </c>
      <c r="AI661" s="268">
        <v>0</v>
      </c>
      <c r="AJ661" s="268">
        <v>0</v>
      </c>
    </row>
    <row r="662" spans="1:36" s="57" customFormat="1" ht="13.5" customHeight="1">
      <c r="A662" s="317">
        <f>G662</f>
        <v>25</v>
      </c>
      <c r="B662" s="199">
        <f t="shared" si="21"/>
        <v>27</v>
      </c>
      <c r="C662" s="194" t="s">
        <v>217</v>
      </c>
      <c r="D662" s="176">
        <v>27</v>
      </c>
      <c r="E662" s="195" t="s">
        <v>24</v>
      </c>
      <c r="F662" s="195" t="s">
        <v>91</v>
      </c>
      <c r="G662" s="156">
        <v>25</v>
      </c>
      <c r="H662" s="156">
        <v>90</v>
      </c>
      <c r="I662" s="137">
        <v>5.12</v>
      </c>
      <c r="J662" s="138" t="s">
        <v>100</v>
      </c>
      <c r="K662" s="139">
        <v>60</v>
      </c>
      <c r="L662" s="292">
        <v>1326</v>
      </c>
      <c r="M662" s="196">
        <v>54</v>
      </c>
      <c r="N662" s="138" t="s">
        <v>37</v>
      </c>
      <c r="O662" s="303">
        <f>(L662*P662)/100</f>
        <v>331.5</v>
      </c>
      <c r="P662" s="140">
        <v>25</v>
      </c>
      <c r="Q662" s="197">
        <v>1</v>
      </c>
      <c r="R662" s="176"/>
      <c r="S662" s="243" t="s">
        <v>269</v>
      </c>
      <c r="T662" s="81">
        <v>2</v>
      </c>
      <c r="U662" s="278">
        <f>IF(D661=0,D662,D661)</f>
        <v>27</v>
      </c>
      <c r="V662" s="57">
        <f>IF(I661=0,I662,I661)</f>
        <v>5.12</v>
      </c>
      <c r="W662" s="279">
        <f>IF(S661="取りやめ",0,V662)</f>
        <v>5.12</v>
      </c>
      <c r="X662" s="282">
        <v>4</v>
      </c>
      <c r="Y662" s="279" t="str">
        <f t="shared" si="22"/>
        <v>42590</v>
      </c>
      <c r="Z662" s="282">
        <v>1326.08</v>
      </c>
      <c r="AA662" s="282"/>
      <c r="AB662" s="56"/>
      <c r="AC662" s="56"/>
      <c r="AD662" s="56"/>
      <c r="AE662" s="56"/>
      <c r="AF662" s="56"/>
      <c r="AG662" s="56"/>
      <c r="AH662" s="57">
        <v>27</v>
      </c>
      <c r="AI662" s="57">
        <v>5.12</v>
      </c>
      <c r="AJ662" s="57">
        <v>5.12</v>
      </c>
    </row>
    <row r="663" spans="1:36" s="270" customFormat="1" ht="13.5" customHeight="1">
      <c r="A663" s="317">
        <f>IF(G663=G664,G663,G664)</f>
        <v>25</v>
      </c>
      <c r="B663" s="199">
        <f t="shared" si="21"/>
        <v>27</v>
      </c>
      <c r="C663" s="259" t="s">
        <v>217</v>
      </c>
      <c r="D663" s="219">
        <v>27</v>
      </c>
      <c r="E663" s="211" t="s">
        <v>24</v>
      </c>
      <c r="F663" s="211" t="s">
        <v>91</v>
      </c>
      <c r="G663" s="212">
        <v>25</v>
      </c>
      <c r="H663" s="212">
        <v>91</v>
      </c>
      <c r="I663" s="213">
        <v>3</v>
      </c>
      <c r="J663" s="214" t="s">
        <v>278</v>
      </c>
      <c r="K663" s="215">
        <v>60</v>
      </c>
      <c r="L663" s="290">
        <v>310</v>
      </c>
      <c r="M663" s="216">
        <v>54</v>
      </c>
      <c r="N663" s="214" t="s">
        <v>37</v>
      </c>
      <c r="O663" s="307">
        <v>76.400000000000006</v>
      </c>
      <c r="P663" s="217">
        <v>25</v>
      </c>
      <c r="Q663" s="218">
        <v>1</v>
      </c>
      <c r="R663" s="219"/>
      <c r="S663" s="238" t="s">
        <v>269</v>
      </c>
      <c r="T663" s="81">
        <v>1</v>
      </c>
      <c r="U663" s="278">
        <f>IF(D663=0,D664,D663)</f>
        <v>27</v>
      </c>
      <c r="V663" s="57">
        <v>0</v>
      </c>
      <c r="W663" s="279">
        <v>0</v>
      </c>
      <c r="X663" s="282">
        <v>4</v>
      </c>
      <c r="Y663" s="279" t="str">
        <f t="shared" si="22"/>
        <v>42591</v>
      </c>
      <c r="Z663" s="282">
        <v>777</v>
      </c>
      <c r="AA663" s="282"/>
      <c r="AB663" s="268"/>
      <c r="AC663" s="268"/>
      <c r="AD663" s="268"/>
      <c r="AE663" s="268"/>
      <c r="AF663" s="268"/>
      <c r="AG663" s="268"/>
      <c r="AH663" s="270">
        <v>27</v>
      </c>
      <c r="AI663" s="270">
        <v>0</v>
      </c>
      <c r="AJ663" s="270">
        <v>0</v>
      </c>
    </row>
    <row r="664" spans="1:36" s="57" customFormat="1" ht="13.5" customHeight="1">
      <c r="A664" s="317">
        <f>G664</f>
        <v>25</v>
      </c>
      <c r="B664" s="199">
        <f t="shared" si="21"/>
        <v>27</v>
      </c>
      <c r="C664" s="194" t="s">
        <v>217</v>
      </c>
      <c r="D664" s="176">
        <v>27</v>
      </c>
      <c r="E664" s="195" t="s">
        <v>24</v>
      </c>
      <c r="F664" s="195" t="s">
        <v>91</v>
      </c>
      <c r="G664" s="156">
        <v>25</v>
      </c>
      <c r="H664" s="156">
        <v>91</v>
      </c>
      <c r="I664" s="137">
        <v>3</v>
      </c>
      <c r="J664" s="138" t="s">
        <v>100</v>
      </c>
      <c r="K664" s="139">
        <v>60</v>
      </c>
      <c r="L664" s="292">
        <v>777</v>
      </c>
      <c r="M664" s="196">
        <v>54</v>
      </c>
      <c r="N664" s="138" t="s">
        <v>37</v>
      </c>
      <c r="O664" s="303">
        <f>(L664*P664)/100</f>
        <v>194.25</v>
      </c>
      <c r="P664" s="140">
        <v>25</v>
      </c>
      <c r="Q664" s="197">
        <v>1</v>
      </c>
      <c r="R664" s="176"/>
      <c r="S664" s="243" t="s">
        <v>269</v>
      </c>
      <c r="T664" s="81">
        <v>2</v>
      </c>
      <c r="U664" s="278">
        <f>IF(D663=0,D664,D663)</f>
        <v>27</v>
      </c>
      <c r="V664" s="57">
        <f>IF(I663=0,I664,I663)</f>
        <v>3</v>
      </c>
      <c r="W664" s="279">
        <f>IF(S663="取りやめ",0,V664)</f>
        <v>3</v>
      </c>
      <c r="X664" s="282">
        <v>4</v>
      </c>
      <c r="Y664" s="279" t="str">
        <f t="shared" si="22"/>
        <v>42591</v>
      </c>
      <c r="Z664" s="282">
        <v>777</v>
      </c>
      <c r="AA664" s="282"/>
      <c r="AB664" s="56"/>
      <c r="AC664" s="56"/>
      <c r="AD664" s="56"/>
      <c r="AE664" s="56"/>
      <c r="AF664" s="56"/>
      <c r="AG664" s="56"/>
      <c r="AH664" s="57">
        <v>27</v>
      </c>
      <c r="AI664" s="57">
        <v>3</v>
      </c>
      <c r="AJ664" s="57">
        <v>3</v>
      </c>
    </row>
    <row r="665" spans="1:36" s="268" customFormat="1" ht="13.5" customHeight="1">
      <c r="A665" s="317">
        <f>IF(G665=G666,G665,G666)</f>
        <v>34</v>
      </c>
      <c r="B665" s="199">
        <f t="shared" si="21"/>
        <v>27</v>
      </c>
      <c r="C665" s="259" t="s">
        <v>78</v>
      </c>
      <c r="D665" s="219">
        <v>27</v>
      </c>
      <c r="E665" s="211" t="s">
        <v>79</v>
      </c>
      <c r="F665" s="211" t="s">
        <v>80</v>
      </c>
      <c r="G665" s="212">
        <v>34</v>
      </c>
      <c r="H665" s="212">
        <v>60</v>
      </c>
      <c r="I665" s="213">
        <v>3.76</v>
      </c>
      <c r="J665" s="214" t="s">
        <v>141</v>
      </c>
      <c r="K665" s="215">
        <v>72</v>
      </c>
      <c r="L665" s="290">
        <f>(O665/P665)*100</f>
        <v>120.31999999999998</v>
      </c>
      <c r="M665" s="216">
        <v>1</v>
      </c>
      <c r="N665" s="214" t="s">
        <v>127</v>
      </c>
      <c r="O665" s="307">
        <f>8*I665</f>
        <v>30.08</v>
      </c>
      <c r="P665" s="217">
        <v>25</v>
      </c>
      <c r="Q665" s="218">
        <v>1</v>
      </c>
      <c r="R665" s="219"/>
      <c r="S665" s="238" t="s">
        <v>134</v>
      </c>
      <c r="T665" s="81">
        <v>1</v>
      </c>
      <c r="U665" s="278">
        <f>IF(D665=0,D666,D665)</f>
        <v>27</v>
      </c>
      <c r="V665" s="57">
        <v>0</v>
      </c>
      <c r="W665" s="279">
        <v>0</v>
      </c>
      <c r="X665" s="282">
        <v>4</v>
      </c>
      <c r="Y665" s="279" t="str">
        <f t="shared" si="22"/>
        <v>43460</v>
      </c>
      <c r="Z665" s="282">
        <v>315.83999999999997</v>
      </c>
      <c r="AA665" s="282"/>
      <c r="AB665" s="269"/>
      <c r="AC665" s="269"/>
      <c r="AD665" s="269"/>
      <c r="AE665" s="269"/>
      <c r="AF665" s="269"/>
      <c r="AG665" s="269"/>
      <c r="AH665" s="268">
        <v>27</v>
      </c>
      <c r="AI665" s="268">
        <v>0</v>
      </c>
      <c r="AJ665" s="268">
        <v>0</v>
      </c>
    </row>
    <row r="666" spans="1:36" s="57" customFormat="1" ht="13.5" customHeight="1">
      <c r="A666" s="317">
        <f>G666</f>
        <v>34</v>
      </c>
      <c r="B666" s="199">
        <f t="shared" si="21"/>
        <v>27</v>
      </c>
      <c r="C666" s="132" t="s">
        <v>78</v>
      </c>
      <c r="D666" s="125">
        <v>27</v>
      </c>
      <c r="E666" s="148" t="s">
        <v>79</v>
      </c>
      <c r="F666" s="148" t="s">
        <v>80</v>
      </c>
      <c r="G666" s="153">
        <v>34</v>
      </c>
      <c r="H666" s="153">
        <v>60</v>
      </c>
      <c r="I666" s="16">
        <v>3.76</v>
      </c>
      <c r="J666" s="122" t="s">
        <v>141</v>
      </c>
      <c r="K666" s="159">
        <v>72</v>
      </c>
      <c r="L666" s="289">
        <v>316</v>
      </c>
      <c r="M666" s="173">
        <v>1</v>
      </c>
      <c r="N666" s="122" t="s">
        <v>37</v>
      </c>
      <c r="O666" s="301">
        <f>(L666*P666)/100</f>
        <v>79</v>
      </c>
      <c r="P666" s="123">
        <v>25</v>
      </c>
      <c r="Q666" s="120">
        <v>1</v>
      </c>
      <c r="R666" s="125"/>
      <c r="S666" s="237" t="s">
        <v>134</v>
      </c>
      <c r="T666" s="81">
        <v>2</v>
      </c>
      <c r="U666" s="278">
        <f>IF(D665=0,D666,D665)</f>
        <v>27</v>
      </c>
      <c r="V666" s="57">
        <f>IF(I665=0,I666,I665)</f>
        <v>3.76</v>
      </c>
      <c r="W666" s="279">
        <f>IF(S665="取りやめ",0,V666)</f>
        <v>3.76</v>
      </c>
      <c r="X666" s="282">
        <v>4</v>
      </c>
      <c r="Y666" s="279" t="str">
        <f t="shared" si="22"/>
        <v>43460</v>
      </c>
      <c r="Z666" s="282">
        <v>315.83999999999997</v>
      </c>
      <c r="AA666" s="282"/>
      <c r="AB666" s="56"/>
      <c r="AC666" s="56"/>
      <c r="AD666" s="56"/>
      <c r="AE666" s="56"/>
      <c r="AF666" s="56"/>
      <c r="AG666" s="56"/>
      <c r="AH666" s="57">
        <v>27</v>
      </c>
      <c r="AI666" s="57">
        <v>3.76</v>
      </c>
      <c r="AJ666" s="57">
        <v>3.76</v>
      </c>
    </row>
    <row r="667" spans="1:36" s="269" customFormat="1" ht="13.5" customHeight="1">
      <c r="A667" s="317">
        <f>IF(G667=G668,G667,G668)</f>
        <v>35</v>
      </c>
      <c r="B667" s="199">
        <f t="shared" si="21"/>
        <v>27</v>
      </c>
      <c r="C667" s="256"/>
      <c r="D667" s="48">
        <v>27</v>
      </c>
      <c r="E667" s="211"/>
      <c r="F667" s="211"/>
      <c r="G667" s="212"/>
      <c r="H667" s="212"/>
      <c r="I667" s="213"/>
      <c r="J667" s="214"/>
      <c r="K667" s="215"/>
      <c r="L667" s="290"/>
      <c r="M667" s="216"/>
      <c r="N667" s="214"/>
      <c r="O667" s="307"/>
      <c r="P667" s="217"/>
      <c r="Q667" s="218"/>
      <c r="R667" s="219"/>
      <c r="S667" s="240" t="s">
        <v>427</v>
      </c>
      <c r="T667" s="81">
        <v>1</v>
      </c>
      <c r="U667" s="278">
        <f>IF(D667=0,D668,D667)</f>
        <v>27</v>
      </c>
      <c r="V667" s="57">
        <v>0</v>
      </c>
      <c r="W667" s="279">
        <v>0</v>
      </c>
      <c r="X667" s="282">
        <v>4</v>
      </c>
      <c r="Y667" s="279" t="str">
        <f t="shared" si="22"/>
        <v>4</v>
      </c>
      <c r="Z667" s="282">
        <v>861.25</v>
      </c>
      <c r="AA667" s="282"/>
      <c r="AH667" s="269">
        <v>27</v>
      </c>
      <c r="AI667" s="269">
        <v>0</v>
      </c>
      <c r="AJ667" s="269">
        <v>0</v>
      </c>
    </row>
    <row r="668" spans="1:36" s="56" customFormat="1" ht="13.5" customHeight="1">
      <c r="A668" s="317">
        <f>G668</f>
        <v>35</v>
      </c>
      <c r="B668" s="199">
        <f t="shared" si="21"/>
        <v>27</v>
      </c>
      <c r="C668" s="126" t="s">
        <v>90</v>
      </c>
      <c r="D668" s="125">
        <v>27</v>
      </c>
      <c r="E668" s="148" t="s">
        <v>24</v>
      </c>
      <c r="F668" s="148" t="s">
        <v>91</v>
      </c>
      <c r="G668" s="153">
        <v>35</v>
      </c>
      <c r="H668" s="153">
        <v>15</v>
      </c>
      <c r="I668" s="16">
        <v>13.25</v>
      </c>
      <c r="J668" s="122" t="s">
        <v>258</v>
      </c>
      <c r="K668" s="159">
        <v>36</v>
      </c>
      <c r="L668" s="289">
        <v>861</v>
      </c>
      <c r="M668" s="173">
        <v>1</v>
      </c>
      <c r="N668" s="122" t="s">
        <v>37</v>
      </c>
      <c r="O668" s="301">
        <f>(L668*P668)/100</f>
        <v>215.25</v>
      </c>
      <c r="P668" s="123">
        <v>25</v>
      </c>
      <c r="Q668" s="120">
        <v>1</v>
      </c>
      <c r="R668" s="125"/>
      <c r="S668" s="237" t="s">
        <v>92</v>
      </c>
      <c r="T668" s="81">
        <v>2</v>
      </c>
      <c r="U668" s="278">
        <f>IF(D667=0,D668,D667)</f>
        <v>27</v>
      </c>
      <c r="V668" s="57">
        <f>IF(I667=0,I668,I667)</f>
        <v>13.25</v>
      </c>
      <c r="W668" s="279">
        <f>IF(S667="取りやめ",0,V668)</f>
        <v>0</v>
      </c>
      <c r="X668" s="282">
        <v>4</v>
      </c>
      <c r="Y668" s="279" t="str">
        <f t="shared" si="22"/>
        <v>43515</v>
      </c>
      <c r="Z668" s="282">
        <v>861.25</v>
      </c>
      <c r="AA668" s="282"/>
      <c r="AH668" s="56">
        <v>27</v>
      </c>
      <c r="AI668" s="56">
        <v>13.25</v>
      </c>
      <c r="AJ668" s="56">
        <v>0</v>
      </c>
    </row>
    <row r="669" spans="1:36" s="269" customFormat="1" ht="13.5" customHeight="1">
      <c r="A669" s="317">
        <f>IF(G669=G670,G669,G670)</f>
        <v>39</v>
      </c>
      <c r="B669" s="199">
        <f t="shared" si="21"/>
        <v>27</v>
      </c>
      <c r="C669" s="259" t="s">
        <v>217</v>
      </c>
      <c r="D669" s="219">
        <v>27</v>
      </c>
      <c r="E669" s="211" t="s">
        <v>24</v>
      </c>
      <c r="F669" s="211" t="s">
        <v>91</v>
      </c>
      <c r="G669" s="212">
        <v>39</v>
      </c>
      <c r="H669" s="212">
        <v>27</v>
      </c>
      <c r="I669" s="213">
        <v>0.84</v>
      </c>
      <c r="J669" s="214" t="s">
        <v>258</v>
      </c>
      <c r="K669" s="215">
        <v>87</v>
      </c>
      <c r="L669" s="290">
        <f>(O669/P669)*100</f>
        <v>26.88</v>
      </c>
      <c r="M669" s="216">
        <v>1</v>
      </c>
      <c r="N669" s="214" t="s">
        <v>127</v>
      </c>
      <c r="O669" s="307">
        <f>8*I669</f>
        <v>6.72</v>
      </c>
      <c r="P669" s="217">
        <v>25</v>
      </c>
      <c r="Q669" s="218">
        <v>1</v>
      </c>
      <c r="R669" s="219"/>
      <c r="S669" s="238" t="s">
        <v>134</v>
      </c>
      <c r="T669" s="81">
        <v>1</v>
      </c>
      <c r="U669" s="278">
        <f>IF(D669=0,D670,D669)</f>
        <v>27</v>
      </c>
      <c r="V669" s="57">
        <v>0</v>
      </c>
      <c r="W669" s="279">
        <v>0</v>
      </c>
      <c r="X669" s="282">
        <v>4</v>
      </c>
      <c r="Y669" s="279" t="str">
        <f t="shared" si="22"/>
        <v>43927</v>
      </c>
      <c r="Z669" s="282">
        <v>71.399999999999991</v>
      </c>
      <c r="AA669" s="282"/>
      <c r="AB669" s="268"/>
      <c r="AC669" s="268"/>
      <c r="AD669" s="268"/>
      <c r="AE669" s="268"/>
      <c r="AF669" s="268"/>
      <c r="AG669" s="268"/>
      <c r="AH669" s="269">
        <v>27</v>
      </c>
      <c r="AI669" s="269">
        <v>0</v>
      </c>
      <c r="AJ669" s="269">
        <v>0</v>
      </c>
    </row>
    <row r="670" spans="1:36" s="56" customFormat="1" ht="13.5" customHeight="1">
      <c r="A670" s="317">
        <f>G670</f>
        <v>39</v>
      </c>
      <c r="B670" s="199">
        <f t="shared" si="21"/>
        <v>27</v>
      </c>
      <c r="C670" s="194" t="s">
        <v>217</v>
      </c>
      <c r="D670" s="176">
        <v>27</v>
      </c>
      <c r="E670" s="195" t="s">
        <v>24</v>
      </c>
      <c r="F670" s="195" t="s">
        <v>91</v>
      </c>
      <c r="G670" s="156">
        <v>39</v>
      </c>
      <c r="H670" s="156">
        <v>27</v>
      </c>
      <c r="I670" s="137">
        <v>0.84</v>
      </c>
      <c r="J670" s="138" t="s">
        <v>258</v>
      </c>
      <c r="K670" s="139">
        <v>87</v>
      </c>
      <c r="L670" s="292">
        <v>71</v>
      </c>
      <c r="M670" s="196">
        <v>1</v>
      </c>
      <c r="N670" s="138" t="s">
        <v>37</v>
      </c>
      <c r="O670" s="303">
        <f>(L670*P670)/100</f>
        <v>17.75</v>
      </c>
      <c r="P670" s="140">
        <v>25</v>
      </c>
      <c r="Q670" s="197">
        <v>1</v>
      </c>
      <c r="R670" s="176"/>
      <c r="S670" s="243" t="s">
        <v>134</v>
      </c>
      <c r="T670" s="81">
        <v>2</v>
      </c>
      <c r="U670" s="278">
        <f>IF(D669=0,D670,D669)</f>
        <v>27</v>
      </c>
      <c r="V670" s="57">
        <f>IF(I669=0,I670,I669)</f>
        <v>0.84</v>
      </c>
      <c r="W670" s="279">
        <f>IF(S669="取りやめ",0,V670)</f>
        <v>0.84</v>
      </c>
      <c r="X670" s="282">
        <v>4</v>
      </c>
      <c r="Y670" s="279" t="str">
        <f t="shared" si="22"/>
        <v>43927</v>
      </c>
      <c r="Z670" s="282">
        <v>71.399999999999991</v>
      </c>
      <c r="AA670" s="282"/>
      <c r="AH670" s="56">
        <v>27</v>
      </c>
      <c r="AI670" s="56">
        <v>0.84</v>
      </c>
      <c r="AJ670" s="56">
        <v>0.84</v>
      </c>
    </row>
    <row r="671" spans="1:36" s="269" customFormat="1" ht="13.5" customHeight="1">
      <c r="A671" s="317">
        <f>IF(G671=G672,G671,G672)</f>
        <v>39</v>
      </c>
      <c r="B671" s="199">
        <f t="shared" si="21"/>
        <v>27</v>
      </c>
      <c r="C671" s="259" t="s">
        <v>217</v>
      </c>
      <c r="D671" s="219">
        <v>27</v>
      </c>
      <c r="E671" s="211" t="s">
        <v>24</v>
      </c>
      <c r="F671" s="211" t="s">
        <v>91</v>
      </c>
      <c r="G671" s="212">
        <v>39</v>
      </c>
      <c r="H671" s="212">
        <v>29</v>
      </c>
      <c r="I671" s="213">
        <v>14.48</v>
      </c>
      <c r="J671" s="214" t="s">
        <v>258</v>
      </c>
      <c r="K671" s="215">
        <v>87</v>
      </c>
      <c r="L671" s="290">
        <f>(O671/P671)*100</f>
        <v>463.36</v>
      </c>
      <c r="M671" s="216">
        <v>1</v>
      </c>
      <c r="N671" s="214" t="s">
        <v>127</v>
      </c>
      <c r="O671" s="307">
        <f>8*I671</f>
        <v>115.84</v>
      </c>
      <c r="P671" s="217">
        <v>25</v>
      </c>
      <c r="Q671" s="218">
        <v>1</v>
      </c>
      <c r="R671" s="219"/>
      <c r="S671" s="238" t="s">
        <v>134</v>
      </c>
      <c r="T671" s="81">
        <v>1</v>
      </c>
      <c r="U671" s="278">
        <f>IF(D671=0,D672,D671)</f>
        <v>27</v>
      </c>
      <c r="V671" s="57">
        <v>0</v>
      </c>
      <c r="W671" s="279">
        <v>0</v>
      </c>
      <c r="X671" s="282">
        <v>4</v>
      </c>
      <c r="Y671" s="279" t="str">
        <f t="shared" si="22"/>
        <v>43929</v>
      </c>
      <c r="Z671" s="282">
        <v>1230.8</v>
      </c>
      <c r="AA671" s="282"/>
      <c r="AB671" s="268"/>
      <c r="AC671" s="268"/>
      <c r="AD671" s="268"/>
      <c r="AE671" s="268"/>
      <c r="AF671" s="268"/>
      <c r="AG671" s="268"/>
      <c r="AH671" s="269">
        <v>27</v>
      </c>
      <c r="AI671" s="269">
        <v>0</v>
      </c>
      <c r="AJ671" s="269">
        <v>0</v>
      </c>
    </row>
    <row r="672" spans="1:36" s="56" customFormat="1" ht="13.5" customHeight="1">
      <c r="A672" s="317">
        <f>G672</f>
        <v>39</v>
      </c>
      <c r="B672" s="199">
        <f t="shared" si="21"/>
        <v>27</v>
      </c>
      <c r="C672" s="194" t="s">
        <v>217</v>
      </c>
      <c r="D672" s="176">
        <v>27</v>
      </c>
      <c r="E672" s="195" t="s">
        <v>24</v>
      </c>
      <c r="F672" s="195" t="s">
        <v>91</v>
      </c>
      <c r="G672" s="156">
        <v>39</v>
      </c>
      <c r="H672" s="156">
        <v>29</v>
      </c>
      <c r="I672" s="137">
        <v>14.48</v>
      </c>
      <c r="J672" s="138" t="s">
        <v>258</v>
      </c>
      <c r="K672" s="139">
        <v>87</v>
      </c>
      <c r="L672" s="292">
        <v>1231</v>
      </c>
      <c r="M672" s="196">
        <v>1</v>
      </c>
      <c r="N672" s="138" t="s">
        <v>37</v>
      </c>
      <c r="O672" s="303">
        <f>(L672*P672)/100</f>
        <v>307.75</v>
      </c>
      <c r="P672" s="140">
        <v>25</v>
      </c>
      <c r="Q672" s="197">
        <v>1</v>
      </c>
      <c r="R672" s="176"/>
      <c r="S672" s="243" t="s">
        <v>134</v>
      </c>
      <c r="T672" s="81">
        <v>2</v>
      </c>
      <c r="U672" s="278">
        <f>IF(D671=0,D672,D671)</f>
        <v>27</v>
      </c>
      <c r="V672" s="57">
        <f>IF(I671=0,I672,I671)</f>
        <v>14.48</v>
      </c>
      <c r="W672" s="279">
        <f>IF(S671="取りやめ",0,V672)</f>
        <v>14.48</v>
      </c>
      <c r="X672" s="282">
        <v>4</v>
      </c>
      <c r="Y672" s="279" t="str">
        <f t="shared" si="22"/>
        <v>43929</v>
      </c>
      <c r="Z672" s="282">
        <v>1230.8</v>
      </c>
      <c r="AA672" s="282"/>
      <c r="AH672" s="56">
        <v>27</v>
      </c>
      <c r="AI672" s="56">
        <v>14.48</v>
      </c>
      <c r="AJ672" s="56">
        <v>14.48</v>
      </c>
    </row>
    <row r="673" spans="1:36" s="269" customFormat="1" ht="13.5" customHeight="1">
      <c r="A673" s="317">
        <f>IF(G673=G674,G673,G674)</f>
        <v>41</v>
      </c>
      <c r="B673" s="199">
        <f t="shared" si="21"/>
        <v>27</v>
      </c>
      <c r="C673" s="256" t="s">
        <v>78</v>
      </c>
      <c r="D673" s="219">
        <v>27</v>
      </c>
      <c r="E673" s="211" t="s">
        <v>79</v>
      </c>
      <c r="F673" s="211" t="s">
        <v>80</v>
      </c>
      <c r="G673" s="212">
        <v>41</v>
      </c>
      <c r="H673" s="212">
        <v>71</v>
      </c>
      <c r="I673" s="213">
        <v>1.72</v>
      </c>
      <c r="J673" s="214" t="s">
        <v>278</v>
      </c>
      <c r="K673" s="215">
        <v>21</v>
      </c>
      <c r="L673" s="290">
        <f>(O673/P673)*100</f>
        <v>55.04</v>
      </c>
      <c r="M673" s="216">
        <v>1</v>
      </c>
      <c r="N673" s="214" t="s">
        <v>127</v>
      </c>
      <c r="O673" s="307">
        <f>8*I673</f>
        <v>13.76</v>
      </c>
      <c r="P673" s="217">
        <v>25</v>
      </c>
      <c r="Q673" s="218">
        <v>1</v>
      </c>
      <c r="R673" s="219"/>
      <c r="S673" s="238" t="s">
        <v>134</v>
      </c>
      <c r="T673" s="81">
        <v>1</v>
      </c>
      <c r="U673" s="278">
        <f>IF(D673=0,D674,D673)</f>
        <v>27</v>
      </c>
      <c r="V673" s="57">
        <v>0</v>
      </c>
      <c r="W673" s="279">
        <v>0</v>
      </c>
      <c r="X673" s="282">
        <v>4</v>
      </c>
      <c r="Y673" s="279" t="str">
        <f t="shared" si="22"/>
        <v>44171</v>
      </c>
      <c r="Z673" s="282">
        <v>0</v>
      </c>
      <c r="AA673" s="282"/>
      <c r="AB673" s="268"/>
      <c r="AC673" s="268"/>
      <c r="AD673" s="268"/>
      <c r="AE673" s="268"/>
      <c r="AF673" s="268"/>
      <c r="AG673" s="268"/>
      <c r="AH673" s="269">
        <v>27</v>
      </c>
      <c r="AI673" s="269">
        <v>0</v>
      </c>
      <c r="AJ673" s="269">
        <v>0</v>
      </c>
    </row>
    <row r="674" spans="1:36" s="56" customFormat="1" ht="13.5" customHeight="1">
      <c r="A674" s="317">
        <f>G674</f>
        <v>41</v>
      </c>
      <c r="B674" s="199">
        <f t="shared" si="21"/>
        <v>27</v>
      </c>
      <c r="C674" s="132" t="s">
        <v>78</v>
      </c>
      <c r="D674" s="125">
        <v>27</v>
      </c>
      <c r="E674" s="148" t="s">
        <v>79</v>
      </c>
      <c r="F674" s="148" t="s">
        <v>80</v>
      </c>
      <c r="G674" s="153">
        <v>41</v>
      </c>
      <c r="H674" s="153">
        <v>71</v>
      </c>
      <c r="I674" s="16">
        <v>1.72</v>
      </c>
      <c r="J674" s="122" t="s">
        <v>76</v>
      </c>
      <c r="K674" s="159">
        <v>21</v>
      </c>
      <c r="L674" s="289">
        <v>268</v>
      </c>
      <c r="M674" s="173">
        <v>1</v>
      </c>
      <c r="N674" s="148" t="s">
        <v>274</v>
      </c>
      <c r="O674" s="301">
        <f>(L674*P674)/100</f>
        <v>67</v>
      </c>
      <c r="P674" s="123">
        <v>25</v>
      </c>
      <c r="Q674" s="120">
        <v>1</v>
      </c>
      <c r="R674" s="125"/>
      <c r="S674" s="237" t="s">
        <v>134</v>
      </c>
      <c r="T674" s="81">
        <v>2</v>
      </c>
      <c r="U674" s="278">
        <f>IF(D673=0,D674,D673)</f>
        <v>27</v>
      </c>
      <c r="V674" s="57">
        <f>IF(I673=0,I674,I673)</f>
        <v>1.72</v>
      </c>
      <c r="W674" s="279">
        <f>IF(S673="取りやめ",0,V674)</f>
        <v>1.72</v>
      </c>
      <c r="X674" s="282">
        <v>4</v>
      </c>
      <c r="Y674" s="279" t="str">
        <f t="shared" si="22"/>
        <v>44171</v>
      </c>
      <c r="Z674" s="282">
        <v>0</v>
      </c>
      <c r="AA674" s="282"/>
      <c r="AB674" s="57"/>
      <c r="AC674" s="57"/>
      <c r="AD674" s="57"/>
      <c r="AE674" s="57"/>
      <c r="AF674" s="57"/>
      <c r="AG674" s="57"/>
      <c r="AH674" s="56">
        <v>27</v>
      </c>
      <c r="AI674" s="56">
        <v>1.72</v>
      </c>
      <c r="AJ674" s="56">
        <v>1.72</v>
      </c>
    </row>
    <row r="675" spans="1:36" s="268" customFormat="1" ht="13.5" customHeight="1">
      <c r="A675" s="317">
        <f>IF(G675=G676,G675,G676)</f>
        <v>41</v>
      </c>
      <c r="B675" s="199">
        <f t="shared" si="21"/>
        <v>27</v>
      </c>
      <c r="C675" s="256" t="s">
        <v>78</v>
      </c>
      <c r="D675" s="219">
        <v>27</v>
      </c>
      <c r="E675" s="211" t="s">
        <v>79</v>
      </c>
      <c r="F675" s="211" t="s">
        <v>80</v>
      </c>
      <c r="G675" s="212">
        <v>41</v>
      </c>
      <c r="H675" s="212">
        <v>72</v>
      </c>
      <c r="I675" s="213">
        <v>1.96</v>
      </c>
      <c r="J675" s="214" t="s">
        <v>403</v>
      </c>
      <c r="K675" s="215">
        <v>21</v>
      </c>
      <c r="L675" s="290">
        <f>(O675/P675)*100</f>
        <v>62.72</v>
      </c>
      <c r="M675" s="216">
        <v>1</v>
      </c>
      <c r="N675" s="214" t="s">
        <v>127</v>
      </c>
      <c r="O675" s="307">
        <f>8*I675</f>
        <v>15.68</v>
      </c>
      <c r="P675" s="217">
        <v>25</v>
      </c>
      <c r="Q675" s="218">
        <v>1</v>
      </c>
      <c r="R675" s="219"/>
      <c r="S675" s="238" t="s">
        <v>134</v>
      </c>
      <c r="T675" s="81">
        <v>1</v>
      </c>
      <c r="U675" s="278">
        <f>IF(D675=0,D676,D675)</f>
        <v>27</v>
      </c>
      <c r="V675" s="57">
        <v>0</v>
      </c>
      <c r="W675" s="279">
        <v>0</v>
      </c>
      <c r="X675" s="282">
        <v>4</v>
      </c>
      <c r="Y675" s="279" t="str">
        <f t="shared" si="22"/>
        <v>44172</v>
      </c>
      <c r="Z675" s="282">
        <v>0</v>
      </c>
      <c r="AA675" s="282"/>
      <c r="AH675" s="268">
        <v>27</v>
      </c>
      <c r="AI675" s="268">
        <v>0</v>
      </c>
      <c r="AJ675" s="268">
        <v>0</v>
      </c>
    </row>
    <row r="676" spans="1:36" s="57" customFormat="1" ht="13.5" customHeight="1">
      <c r="A676" s="317">
        <f>G676</f>
        <v>41</v>
      </c>
      <c r="B676" s="199">
        <f t="shared" si="21"/>
        <v>27</v>
      </c>
      <c r="C676" s="132" t="s">
        <v>78</v>
      </c>
      <c r="D676" s="125">
        <v>27</v>
      </c>
      <c r="E676" s="148" t="s">
        <v>79</v>
      </c>
      <c r="F676" s="148" t="s">
        <v>80</v>
      </c>
      <c r="G676" s="153">
        <v>41</v>
      </c>
      <c r="H676" s="153">
        <v>72</v>
      </c>
      <c r="I676" s="16">
        <v>1.96</v>
      </c>
      <c r="J676" s="122" t="s">
        <v>83</v>
      </c>
      <c r="K676" s="159">
        <v>21</v>
      </c>
      <c r="L676" s="289">
        <v>368</v>
      </c>
      <c r="M676" s="173">
        <v>1</v>
      </c>
      <c r="N676" s="148" t="s">
        <v>274</v>
      </c>
      <c r="O676" s="301">
        <f>(L676*P676)/100</f>
        <v>92</v>
      </c>
      <c r="P676" s="123">
        <v>25</v>
      </c>
      <c r="Q676" s="120">
        <v>1</v>
      </c>
      <c r="R676" s="125"/>
      <c r="S676" s="237" t="s">
        <v>134</v>
      </c>
      <c r="T676" s="81">
        <v>2</v>
      </c>
      <c r="U676" s="278">
        <f>IF(D675=0,D676,D675)</f>
        <v>27</v>
      </c>
      <c r="V676" s="57">
        <f>IF(I675=0,I676,I675)</f>
        <v>1.96</v>
      </c>
      <c r="W676" s="279">
        <f>IF(S675="取りやめ",0,V676)</f>
        <v>1.96</v>
      </c>
      <c r="X676" s="282">
        <v>4</v>
      </c>
      <c r="Y676" s="279" t="str">
        <f t="shared" si="22"/>
        <v>44172</v>
      </c>
      <c r="Z676" s="282">
        <v>0</v>
      </c>
      <c r="AA676" s="282"/>
      <c r="AH676" s="57">
        <v>27</v>
      </c>
      <c r="AI676" s="57">
        <v>1.96</v>
      </c>
      <c r="AJ676" s="57">
        <v>1.96</v>
      </c>
    </row>
    <row r="677" spans="1:36" s="269" customFormat="1" ht="13.5" customHeight="1">
      <c r="A677" s="317">
        <f>IF(G677=G678,G677,G678)</f>
        <v>41</v>
      </c>
      <c r="B677" s="199">
        <f t="shared" si="21"/>
        <v>27</v>
      </c>
      <c r="C677" s="256" t="s">
        <v>78</v>
      </c>
      <c r="D677" s="219">
        <v>27</v>
      </c>
      <c r="E677" s="211" t="s">
        <v>79</v>
      </c>
      <c r="F677" s="211" t="s">
        <v>80</v>
      </c>
      <c r="G677" s="212">
        <v>41</v>
      </c>
      <c r="H677" s="212">
        <v>75</v>
      </c>
      <c r="I677" s="213">
        <v>2.16</v>
      </c>
      <c r="J677" s="214" t="s">
        <v>403</v>
      </c>
      <c r="K677" s="215">
        <v>16</v>
      </c>
      <c r="L677" s="290">
        <f>(O677/P677)*100</f>
        <v>69.12</v>
      </c>
      <c r="M677" s="216">
        <v>1</v>
      </c>
      <c r="N677" s="214" t="s">
        <v>127</v>
      </c>
      <c r="O677" s="307">
        <f>8*I677</f>
        <v>17.28</v>
      </c>
      <c r="P677" s="217">
        <v>25</v>
      </c>
      <c r="Q677" s="218">
        <v>1</v>
      </c>
      <c r="R677" s="219"/>
      <c r="S677" s="238" t="s">
        <v>134</v>
      </c>
      <c r="T677" s="81">
        <v>1</v>
      </c>
      <c r="U677" s="278">
        <f>IF(D677=0,D678,D677)</f>
        <v>27</v>
      </c>
      <c r="V677" s="57">
        <v>0</v>
      </c>
      <c r="W677" s="279">
        <v>0</v>
      </c>
      <c r="X677" s="282">
        <v>4</v>
      </c>
      <c r="Y677" s="279" t="str">
        <f t="shared" si="22"/>
        <v>44175</v>
      </c>
      <c r="Z677" s="282">
        <v>0</v>
      </c>
      <c r="AA677" s="282"/>
      <c r="AB677" s="268"/>
      <c r="AC677" s="268"/>
      <c r="AD677" s="268"/>
      <c r="AE677" s="268"/>
      <c r="AF677" s="268"/>
      <c r="AG677" s="268"/>
      <c r="AH677" s="269">
        <v>27</v>
      </c>
      <c r="AI677" s="269">
        <v>0</v>
      </c>
      <c r="AJ677" s="269">
        <v>0</v>
      </c>
    </row>
    <row r="678" spans="1:36" s="56" customFormat="1" ht="13.5" customHeight="1">
      <c r="A678" s="317">
        <f>G678</f>
        <v>41</v>
      </c>
      <c r="B678" s="199">
        <f t="shared" si="21"/>
        <v>27</v>
      </c>
      <c r="C678" s="132" t="s">
        <v>78</v>
      </c>
      <c r="D678" s="125">
        <v>27</v>
      </c>
      <c r="E678" s="148" t="s">
        <v>79</v>
      </c>
      <c r="F678" s="148" t="s">
        <v>80</v>
      </c>
      <c r="G678" s="153">
        <v>41</v>
      </c>
      <c r="H678" s="153">
        <v>75</v>
      </c>
      <c r="I678" s="16">
        <v>2.16</v>
      </c>
      <c r="J678" s="122" t="s">
        <v>83</v>
      </c>
      <c r="K678" s="159">
        <v>16</v>
      </c>
      <c r="L678" s="289">
        <v>228</v>
      </c>
      <c r="M678" s="173">
        <v>1</v>
      </c>
      <c r="N678" s="148" t="s">
        <v>274</v>
      </c>
      <c r="O678" s="301">
        <f>(L678*P678)/100</f>
        <v>57</v>
      </c>
      <c r="P678" s="123">
        <v>25</v>
      </c>
      <c r="Q678" s="120">
        <v>1</v>
      </c>
      <c r="R678" s="125"/>
      <c r="S678" s="237" t="s">
        <v>134</v>
      </c>
      <c r="T678" s="81">
        <v>2</v>
      </c>
      <c r="U678" s="278">
        <f>IF(D677=0,D678,D677)</f>
        <v>27</v>
      </c>
      <c r="V678" s="57">
        <f>IF(I677=0,I678,I677)</f>
        <v>2.16</v>
      </c>
      <c r="W678" s="279">
        <f>IF(S677="取りやめ",0,V678)</f>
        <v>2.16</v>
      </c>
      <c r="X678" s="282">
        <v>4</v>
      </c>
      <c r="Y678" s="279" t="str">
        <f t="shared" si="22"/>
        <v>44175</v>
      </c>
      <c r="Z678" s="282">
        <v>0</v>
      </c>
      <c r="AA678" s="282"/>
      <c r="AB678" s="57"/>
      <c r="AC678" s="57"/>
      <c r="AD678" s="57"/>
      <c r="AE678" s="57"/>
      <c r="AF678" s="57"/>
      <c r="AG678" s="57"/>
      <c r="AH678" s="56">
        <v>27</v>
      </c>
      <c r="AI678" s="56">
        <v>2.16</v>
      </c>
      <c r="AJ678" s="56">
        <v>2.16</v>
      </c>
    </row>
    <row r="679" spans="1:36" s="270" customFormat="1" ht="13.5" customHeight="1">
      <c r="A679" s="317">
        <f>IF(G679=G680,G679,G680)</f>
        <v>42</v>
      </c>
      <c r="B679" s="199">
        <f t="shared" si="21"/>
        <v>27</v>
      </c>
      <c r="C679" s="256" t="s">
        <v>78</v>
      </c>
      <c r="D679" s="219">
        <v>27</v>
      </c>
      <c r="E679" s="211" t="s">
        <v>79</v>
      </c>
      <c r="F679" s="211" t="s">
        <v>80</v>
      </c>
      <c r="G679" s="212">
        <v>42</v>
      </c>
      <c r="H679" s="212">
        <v>7</v>
      </c>
      <c r="I679" s="213">
        <v>0.44</v>
      </c>
      <c r="J679" s="214" t="s">
        <v>403</v>
      </c>
      <c r="K679" s="215">
        <v>21</v>
      </c>
      <c r="L679" s="290">
        <f>(O679/P679)*100</f>
        <v>14.08</v>
      </c>
      <c r="M679" s="216">
        <v>1</v>
      </c>
      <c r="N679" s="211" t="s">
        <v>127</v>
      </c>
      <c r="O679" s="307">
        <f>8*I679</f>
        <v>3.52</v>
      </c>
      <c r="P679" s="217">
        <v>25</v>
      </c>
      <c r="Q679" s="218">
        <v>1</v>
      </c>
      <c r="R679" s="219"/>
      <c r="S679" s="238" t="s">
        <v>134</v>
      </c>
      <c r="T679" s="81">
        <v>1</v>
      </c>
      <c r="U679" s="278">
        <f>IF(D679=0,D680,D679)</f>
        <v>27</v>
      </c>
      <c r="V679" s="57">
        <v>0</v>
      </c>
      <c r="W679" s="279">
        <v>0</v>
      </c>
      <c r="X679" s="282">
        <v>4</v>
      </c>
      <c r="Y679" s="279" t="str">
        <f t="shared" si="22"/>
        <v>4427</v>
      </c>
      <c r="Z679" s="282">
        <v>40.32</v>
      </c>
      <c r="AA679" s="282"/>
      <c r="AB679" s="269"/>
      <c r="AC679" s="269"/>
      <c r="AD679" s="269"/>
      <c r="AE679" s="269"/>
      <c r="AF679" s="269"/>
      <c r="AG679" s="269"/>
      <c r="AH679" s="270">
        <v>27</v>
      </c>
      <c r="AI679" s="270">
        <v>0</v>
      </c>
      <c r="AJ679" s="270">
        <v>0</v>
      </c>
    </row>
    <row r="680" spans="1:36" s="57" customFormat="1" ht="13.5" customHeight="1">
      <c r="A680" s="317">
        <f>G680</f>
        <v>42</v>
      </c>
      <c r="B680" s="199">
        <f t="shared" si="21"/>
        <v>27</v>
      </c>
      <c r="C680" s="132" t="s">
        <v>78</v>
      </c>
      <c r="D680" s="125">
        <v>27</v>
      </c>
      <c r="E680" s="148" t="s">
        <v>79</v>
      </c>
      <c r="F680" s="148" t="s">
        <v>80</v>
      </c>
      <c r="G680" s="153">
        <v>42</v>
      </c>
      <c r="H680" s="153">
        <v>7</v>
      </c>
      <c r="I680" s="16">
        <v>0.44</v>
      </c>
      <c r="J680" s="122" t="s">
        <v>83</v>
      </c>
      <c r="K680" s="159">
        <v>21</v>
      </c>
      <c r="L680" s="289">
        <v>40</v>
      </c>
      <c r="M680" s="173">
        <v>11</v>
      </c>
      <c r="N680" s="122" t="s">
        <v>37</v>
      </c>
      <c r="O680" s="301">
        <f>(L680*P680)/100</f>
        <v>10</v>
      </c>
      <c r="P680" s="123">
        <v>25</v>
      </c>
      <c r="Q680" s="120">
        <v>1</v>
      </c>
      <c r="R680" s="125"/>
      <c r="S680" s="237" t="s">
        <v>134</v>
      </c>
      <c r="T680" s="81">
        <v>2</v>
      </c>
      <c r="U680" s="278">
        <f>IF(D679=0,D680,D679)</f>
        <v>27</v>
      </c>
      <c r="V680" s="57">
        <f>IF(I679=0,I680,I679)</f>
        <v>0.44</v>
      </c>
      <c r="W680" s="279">
        <f>IF(S679="取りやめ",0,V680)</f>
        <v>0.44</v>
      </c>
      <c r="X680" s="282">
        <v>4</v>
      </c>
      <c r="Y680" s="279" t="str">
        <f t="shared" si="22"/>
        <v>4427</v>
      </c>
      <c r="Z680" s="282">
        <v>40.32</v>
      </c>
      <c r="AA680" s="282"/>
      <c r="AB680" s="56"/>
      <c r="AC680" s="56"/>
      <c r="AD680" s="56"/>
      <c r="AE680" s="56"/>
      <c r="AF680" s="56"/>
      <c r="AG680" s="56"/>
      <c r="AH680" s="57">
        <v>27</v>
      </c>
      <c r="AI680" s="57">
        <v>0.44</v>
      </c>
      <c r="AJ680" s="57">
        <v>0.44</v>
      </c>
    </row>
    <row r="681" spans="1:36" s="269" customFormat="1" ht="13.5" customHeight="1">
      <c r="A681" s="317">
        <f>IF(G681=G682,G681,G682)</f>
        <v>42</v>
      </c>
      <c r="B681" s="199">
        <f t="shared" si="21"/>
        <v>27</v>
      </c>
      <c r="C681" s="256" t="s">
        <v>78</v>
      </c>
      <c r="D681" s="219">
        <v>27</v>
      </c>
      <c r="E681" s="211" t="s">
        <v>79</v>
      </c>
      <c r="F681" s="211" t="s">
        <v>80</v>
      </c>
      <c r="G681" s="212">
        <v>42</v>
      </c>
      <c r="H681" s="212">
        <v>12</v>
      </c>
      <c r="I681" s="213">
        <v>0.72</v>
      </c>
      <c r="J681" s="214" t="s">
        <v>278</v>
      </c>
      <c r="K681" s="215">
        <v>21</v>
      </c>
      <c r="L681" s="290">
        <f>(O681/P681)*100</f>
        <v>23.04</v>
      </c>
      <c r="M681" s="216">
        <v>1</v>
      </c>
      <c r="N681" s="211" t="s">
        <v>127</v>
      </c>
      <c r="O681" s="307">
        <f>8*I681</f>
        <v>5.76</v>
      </c>
      <c r="P681" s="217">
        <v>25</v>
      </c>
      <c r="Q681" s="218">
        <v>1</v>
      </c>
      <c r="R681" s="219"/>
      <c r="S681" s="238" t="s">
        <v>134</v>
      </c>
      <c r="T681" s="81">
        <v>1</v>
      </c>
      <c r="U681" s="278">
        <f>IF(D681=0,D682,D681)</f>
        <v>27</v>
      </c>
      <c r="V681" s="57">
        <v>0</v>
      </c>
      <c r="W681" s="279">
        <v>0</v>
      </c>
      <c r="X681" s="282">
        <v>4</v>
      </c>
      <c r="Y681" s="279" t="str">
        <f t="shared" si="22"/>
        <v>44212</v>
      </c>
      <c r="Z681" s="282">
        <v>1137.6000000000001</v>
      </c>
      <c r="AA681" s="282"/>
      <c r="AH681" s="269">
        <v>27</v>
      </c>
      <c r="AI681" s="269">
        <v>0</v>
      </c>
      <c r="AJ681" s="269">
        <v>0</v>
      </c>
    </row>
    <row r="682" spans="1:36" s="56" customFormat="1" ht="13.5" customHeight="1">
      <c r="A682" s="317">
        <f>G682</f>
        <v>42</v>
      </c>
      <c r="B682" s="199">
        <f t="shared" si="21"/>
        <v>27</v>
      </c>
      <c r="C682" s="132" t="s">
        <v>78</v>
      </c>
      <c r="D682" s="125">
        <v>27</v>
      </c>
      <c r="E682" s="148" t="s">
        <v>79</v>
      </c>
      <c r="F682" s="148" t="s">
        <v>80</v>
      </c>
      <c r="G682" s="153">
        <v>42</v>
      </c>
      <c r="H682" s="153">
        <v>12</v>
      </c>
      <c r="I682" s="16">
        <v>0.72</v>
      </c>
      <c r="J682" s="122" t="s">
        <v>76</v>
      </c>
      <c r="K682" s="159">
        <v>21</v>
      </c>
      <c r="L682" s="289">
        <v>1138</v>
      </c>
      <c r="M682" s="173">
        <v>1</v>
      </c>
      <c r="N682" s="122" t="s">
        <v>37</v>
      </c>
      <c r="O682" s="301">
        <f>(L682*P682)/100</f>
        <v>284.5</v>
      </c>
      <c r="P682" s="123">
        <v>25</v>
      </c>
      <c r="Q682" s="120">
        <v>1</v>
      </c>
      <c r="R682" s="125"/>
      <c r="S682" s="237" t="s">
        <v>134</v>
      </c>
      <c r="T682" s="81">
        <v>2</v>
      </c>
      <c r="U682" s="278">
        <f>IF(D681=0,D682,D681)</f>
        <v>27</v>
      </c>
      <c r="V682" s="57">
        <f>IF(I681=0,I682,I681)</f>
        <v>0.72</v>
      </c>
      <c r="W682" s="279">
        <f>IF(S681="取りやめ",0,V682)</f>
        <v>0.72</v>
      </c>
      <c r="X682" s="282">
        <v>4</v>
      </c>
      <c r="Y682" s="279" t="str">
        <f t="shared" si="22"/>
        <v>44212</v>
      </c>
      <c r="Z682" s="282">
        <v>1137.6000000000001</v>
      </c>
      <c r="AA682" s="282"/>
      <c r="AH682" s="56">
        <v>27</v>
      </c>
      <c r="AI682" s="56">
        <v>0.72</v>
      </c>
      <c r="AJ682" s="56">
        <v>0.72</v>
      </c>
    </row>
    <row r="683" spans="1:36" s="269" customFormat="1" ht="13.5" customHeight="1">
      <c r="A683" s="317">
        <f>IF(G683=G684,G683,G684)</f>
        <v>46</v>
      </c>
      <c r="B683" s="199">
        <f t="shared" si="21"/>
        <v>27</v>
      </c>
      <c r="C683" s="256" t="s">
        <v>78</v>
      </c>
      <c r="D683" s="219">
        <v>27</v>
      </c>
      <c r="E683" s="211" t="s">
        <v>79</v>
      </c>
      <c r="F683" s="211" t="s">
        <v>80</v>
      </c>
      <c r="G683" s="212">
        <v>46</v>
      </c>
      <c r="H683" s="212">
        <v>26</v>
      </c>
      <c r="I683" s="213">
        <v>18.16</v>
      </c>
      <c r="J683" s="214" t="s">
        <v>403</v>
      </c>
      <c r="K683" s="215">
        <v>31</v>
      </c>
      <c r="L683" s="290">
        <v>940</v>
      </c>
      <c r="M683" s="216">
        <v>1</v>
      </c>
      <c r="N683" s="214" t="s">
        <v>96</v>
      </c>
      <c r="O683" s="307">
        <v>254</v>
      </c>
      <c r="P683" s="217">
        <v>25</v>
      </c>
      <c r="Q683" s="218">
        <v>1</v>
      </c>
      <c r="R683" s="219"/>
      <c r="S683" s="238" t="s">
        <v>269</v>
      </c>
      <c r="T683" s="81">
        <v>1</v>
      </c>
      <c r="U683" s="278">
        <f>IF(D683=0,D684,D683)</f>
        <v>27</v>
      </c>
      <c r="V683" s="57">
        <v>0</v>
      </c>
      <c r="W683" s="279">
        <v>0</v>
      </c>
      <c r="X683" s="282">
        <v>4</v>
      </c>
      <c r="Y683" s="279" t="str">
        <f t="shared" si="22"/>
        <v>44626</v>
      </c>
      <c r="Z683" s="282">
        <v>3232.48</v>
      </c>
      <c r="AA683" s="282"/>
      <c r="AH683" s="269">
        <v>27</v>
      </c>
      <c r="AI683" s="269">
        <v>0</v>
      </c>
      <c r="AJ683" s="269">
        <v>0</v>
      </c>
    </row>
    <row r="684" spans="1:36" s="56" customFormat="1" ht="13.5" customHeight="1">
      <c r="A684" s="317">
        <f>G684</f>
        <v>46</v>
      </c>
      <c r="B684" s="199">
        <f t="shared" si="21"/>
        <v>27</v>
      </c>
      <c r="C684" s="132" t="s">
        <v>78</v>
      </c>
      <c r="D684" s="125">
        <v>27</v>
      </c>
      <c r="E684" s="148" t="s">
        <v>79</v>
      </c>
      <c r="F684" s="148" t="s">
        <v>80</v>
      </c>
      <c r="G684" s="153">
        <v>46</v>
      </c>
      <c r="H684" s="153">
        <v>26</v>
      </c>
      <c r="I684" s="16">
        <v>18.16</v>
      </c>
      <c r="J684" s="122" t="s">
        <v>40</v>
      </c>
      <c r="K684" s="159">
        <v>31</v>
      </c>
      <c r="L684" s="289">
        <v>3232</v>
      </c>
      <c r="M684" s="173">
        <v>1</v>
      </c>
      <c r="N684" s="122" t="s">
        <v>96</v>
      </c>
      <c r="O684" s="301">
        <f>(L684*P684)/100</f>
        <v>808</v>
      </c>
      <c r="P684" s="123">
        <v>25</v>
      </c>
      <c r="Q684" s="120">
        <v>1</v>
      </c>
      <c r="R684" s="125"/>
      <c r="S684" s="237" t="s">
        <v>269</v>
      </c>
      <c r="T684" s="81">
        <v>2</v>
      </c>
      <c r="U684" s="278">
        <f>IF(D683=0,D684,D683)</f>
        <v>27</v>
      </c>
      <c r="V684" s="57">
        <f>IF(I683=0,I684,I683)</f>
        <v>18.16</v>
      </c>
      <c r="W684" s="279">
        <f>IF(S683="取りやめ",0,V684)</f>
        <v>18.16</v>
      </c>
      <c r="X684" s="282">
        <v>4</v>
      </c>
      <c r="Y684" s="279" t="str">
        <f t="shared" si="22"/>
        <v>44626</v>
      </c>
      <c r="Z684" s="282">
        <v>3232.48</v>
      </c>
      <c r="AA684" s="282"/>
      <c r="AB684" s="56">
        <v>3</v>
      </c>
      <c r="AC684" s="56">
        <v>23</v>
      </c>
      <c r="AG684" s="56">
        <v>2016</v>
      </c>
      <c r="AH684" s="56">
        <v>27</v>
      </c>
      <c r="AI684" s="56">
        <v>18.16</v>
      </c>
      <c r="AJ684" s="56">
        <v>18.16</v>
      </c>
    </row>
    <row r="685" spans="1:36" s="268" customFormat="1" ht="13.5" customHeight="1">
      <c r="A685" s="317">
        <f>IF(G685=G686,G685,G686)</f>
        <v>46</v>
      </c>
      <c r="B685" s="199">
        <f t="shared" si="21"/>
        <v>27</v>
      </c>
      <c r="C685" s="256" t="s">
        <v>78</v>
      </c>
      <c r="D685" s="219">
        <v>27</v>
      </c>
      <c r="E685" s="211" t="s">
        <v>79</v>
      </c>
      <c r="F685" s="211" t="s">
        <v>80</v>
      </c>
      <c r="G685" s="212">
        <v>46</v>
      </c>
      <c r="H685" s="212">
        <v>29</v>
      </c>
      <c r="I685" s="213">
        <v>7.24</v>
      </c>
      <c r="J685" s="214" t="s">
        <v>258</v>
      </c>
      <c r="K685" s="215">
        <v>72</v>
      </c>
      <c r="L685" s="290">
        <f>(O685/P685)*100</f>
        <v>231.68</v>
      </c>
      <c r="M685" s="216">
        <v>1</v>
      </c>
      <c r="N685" s="214" t="s">
        <v>127</v>
      </c>
      <c r="O685" s="307">
        <f>8*I685</f>
        <v>57.92</v>
      </c>
      <c r="P685" s="217">
        <v>25</v>
      </c>
      <c r="Q685" s="218">
        <v>1</v>
      </c>
      <c r="R685" s="219"/>
      <c r="S685" s="238" t="s">
        <v>134</v>
      </c>
      <c r="T685" s="81">
        <v>1</v>
      </c>
      <c r="U685" s="278">
        <f>IF(D685=0,D686,D685)</f>
        <v>27</v>
      </c>
      <c r="V685" s="57">
        <v>0</v>
      </c>
      <c r="W685" s="279">
        <v>0</v>
      </c>
      <c r="X685" s="282">
        <v>4</v>
      </c>
      <c r="Y685" s="279" t="str">
        <f t="shared" si="22"/>
        <v>44629</v>
      </c>
      <c r="Z685" s="282">
        <v>608.16</v>
      </c>
      <c r="AA685" s="282"/>
      <c r="AB685" s="269"/>
      <c r="AC685" s="269"/>
      <c r="AD685" s="269"/>
      <c r="AE685" s="269"/>
      <c r="AF685" s="269"/>
      <c r="AG685" s="269"/>
      <c r="AH685" s="268">
        <v>27</v>
      </c>
      <c r="AI685" s="268">
        <v>0</v>
      </c>
      <c r="AJ685" s="268">
        <v>0</v>
      </c>
    </row>
    <row r="686" spans="1:36" s="57" customFormat="1" ht="13.5" customHeight="1">
      <c r="A686" s="317">
        <f>G686</f>
        <v>46</v>
      </c>
      <c r="B686" s="199">
        <f t="shared" si="21"/>
        <v>27</v>
      </c>
      <c r="C686" s="145" t="s">
        <v>78</v>
      </c>
      <c r="D686" s="115">
        <v>27</v>
      </c>
      <c r="E686" s="147" t="s">
        <v>79</v>
      </c>
      <c r="F686" s="147" t="s">
        <v>80</v>
      </c>
      <c r="G686" s="151">
        <v>46</v>
      </c>
      <c r="H686" s="151">
        <v>29</v>
      </c>
      <c r="I686" s="111">
        <v>7.24</v>
      </c>
      <c r="J686" s="112" t="s">
        <v>258</v>
      </c>
      <c r="K686" s="158">
        <v>72</v>
      </c>
      <c r="L686" s="295">
        <v>608</v>
      </c>
      <c r="M686" s="198">
        <v>1</v>
      </c>
      <c r="N686" s="112" t="s">
        <v>37</v>
      </c>
      <c r="O686" s="304">
        <f>(L686*P686)/100</f>
        <v>152</v>
      </c>
      <c r="P686" s="113">
        <v>25</v>
      </c>
      <c r="Q686" s="110">
        <v>1</v>
      </c>
      <c r="R686" s="115"/>
      <c r="S686" s="242" t="s">
        <v>134</v>
      </c>
      <c r="T686" s="81">
        <v>2</v>
      </c>
      <c r="U686" s="278">
        <f>IF(D685=0,D686,D685)</f>
        <v>27</v>
      </c>
      <c r="V686" s="57">
        <f>IF(I685=0,I686,I685)</f>
        <v>7.24</v>
      </c>
      <c r="W686" s="279">
        <f>IF(S685="取りやめ",0,V686)</f>
        <v>7.24</v>
      </c>
      <c r="X686" s="282">
        <v>4</v>
      </c>
      <c r="Y686" s="279" t="str">
        <f t="shared" si="22"/>
        <v>44629</v>
      </c>
      <c r="Z686" s="282">
        <v>608.16</v>
      </c>
      <c r="AA686" s="282"/>
      <c r="AB686" s="56">
        <v>3</v>
      </c>
      <c r="AC686" s="56">
        <v>23</v>
      </c>
      <c r="AD686" s="56"/>
      <c r="AE686" s="56"/>
      <c r="AF686" s="56"/>
      <c r="AG686" s="56">
        <v>2016</v>
      </c>
      <c r="AH686" s="57">
        <v>27</v>
      </c>
      <c r="AI686" s="57">
        <v>7.24</v>
      </c>
      <c r="AJ686" s="57">
        <v>7.24</v>
      </c>
    </row>
    <row r="687" spans="1:36" s="268" customFormat="1" ht="13.5" customHeight="1">
      <c r="A687" s="317">
        <f>IF(G687=G688,G687,G688)</f>
        <v>46</v>
      </c>
      <c r="B687" s="199">
        <f t="shared" si="21"/>
        <v>27</v>
      </c>
      <c r="C687" s="256" t="s">
        <v>78</v>
      </c>
      <c r="D687" s="219">
        <v>27</v>
      </c>
      <c r="E687" s="211" t="s">
        <v>79</v>
      </c>
      <c r="F687" s="211" t="s">
        <v>80</v>
      </c>
      <c r="G687" s="212">
        <v>46</v>
      </c>
      <c r="H687" s="212">
        <v>129</v>
      </c>
      <c r="I687" s="213">
        <v>16.28</v>
      </c>
      <c r="J687" s="214" t="s">
        <v>403</v>
      </c>
      <c r="K687" s="215">
        <v>30</v>
      </c>
      <c r="L687" s="290">
        <v>480</v>
      </c>
      <c r="M687" s="216">
        <v>1</v>
      </c>
      <c r="N687" s="211" t="s">
        <v>96</v>
      </c>
      <c r="O687" s="307">
        <v>130.6</v>
      </c>
      <c r="P687" s="217">
        <v>25</v>
      </c>
      <c r="Q687" s="218">
        <v>1</v>
      </c>
      <c r="R687" s="219"/>
      <c r="S687" s="238" t="s">
        <v>269</v>
      </c>
      <c r="T687" s="81">
        <v>1</v>
      </c>
      <c r="U687" s="278">
        <f>IF(D687=0,D688,D687)</f>
        <v>27</v>
      </c>
      <c r="V687" s="57">
        <v>0</v>
      </c>
      <c r="W687" s="279">
        <v>0</v>
      </c>
      <c r="X687" s="282">
        <v>4</v>
      </c>
      <c r="Y687" s="279" t="str">
        <f t="shared" si="22"/>
        <v>446129</v>
      </c>
      <c r="Z687" s="282">
        <v>2767.6000000000004</v>
      </c>
      <c r="AA687" s="282"/>
      <c r="AB687" s="269"/>
      <c r="AC687" s="269"/>
      <c r="AD687" s="269"/>
      <c r="AE687" s="269"/>
      <c r="AF687" s="269"/>
      <c r="AG687" s="269"/>
      <c r="AH687" s="268">
        <v>27</v>
      </c>
      <c r="AI687" s="268">
        <v>0</v>
      </c>
      <c r="AJ687" s="268">
        <v>0</v>
      </c>
    </row>
    <row r="688" spans="1:36" s="56" customFormat="1" ht="13.5" customHeight="1">
      <c r="A688" s="317">
        <f>G688</f>
        <v>46</v>
      </c>
      <c r="B688" s="199">
        <f t="shared" si="21"/>
        <v>27</v>
      </c>
      <c r="C688" s="145" t="s">
        <v>78</v>
      </c>
      <c r="D688" s="115">
        <v>27</v>
      </c>
      <c r="E688" s="147" t="s">
        <v>79</v>
      </c>
      <c r="F688" s="147" t="s">
        <v>80</v>
      </c>
      <c r="G688" s="151">
        <v>46</v>
      </c>
      <c r="H688" s="151">
        <v>129</v>
      </c>
      <c r="I688" s="111">
        <v>16.28</v>
      </c>
      <c r="J688" s="112" t="s">
        <v>40</v>
      </c>
      <c r="K688" s="158">
        <v>30</v>
      </c>
      <c r="L688" s="295">
        <v>2768</v>
      </c>
      <c r="M688" s="198">
        <v>1</v>
      </c>
      <c r="N688" s="112" t="s">
        <v>96</v>
      </c>
      <c r="O688" s="304">
        <f>(L688*P688)/100</f>
        <v>692</v>
      </c>
      <c r="P688" s="113">
        <v>25</v>
      </c>
      <c r="Q688" s="110">
        <v>1</v>
      </c>
      <c r="R688" s="115"/>
      <c r="S688" s="242" t="s">
        <v>269</v>
      </c>
      <c r="T688" s="81">
        <v>2</v>
      </c>
      <c r="U688" s="278">
        <f>IF(D687=0,D688,D687)</f>
        <v>27</v>
      </c>
      <c r="V688" s="57">
        <f>IF(I687=0,I688,I687)</f>
        <v>16.28</v>
      </c>
      <c r="W688" s="279">
        <f>IF(S687="取りやめ",0,V688)</f>
        <v>16.28</v>
      </c>
      <c r="X688" s="282">
        <v>4</v>
      </c>
      <c r="Y688" s="279" t="str">
        <f t="shared" si="22"/>
        <v>446129</v>
      </c>
      <c r="Z688" s="282">
        <v>2767.6000000000004</v>
      </c>
      <c r="AA688" s="282"/>
      <c r="AB688" s="57">
        <v>3</v>
      </c>
      <c r="AC688" s="57">
        <v>23</v>
      </c>
      <c r="AD688" s="57"/>
      <c r="AE688" s="57"/>
      <c r="AF688" s="57"/>
      <c r="AG688" s="57">
        <v>2016</v>
      </c>
      <c r="AH688" s="56">
        <v>27</v>
      </c>
      <c r="AI688" s="56">
        <v>16.28</v>
      </c>
      <c r="AJ688" s="56">
        <v>16.28</v>
      </c>
    </row>
    <row r="689" spans="1:36" s="268" customFormat="1" ht="13.5" customHeight="1">
      <c r="A689" s="317">
        <f>IF(G689=G690,G689,G690)</f>
        <v>49</v>
      </c>
      <c r="B689" s="199">
        <f t="shared" si="21"/>
        <v>27</v>
      </c>
      <c r="C689" s="259" t="s">
        <v>78</v>
      </c>
      <c r="D689" s="219">
        <v>27</v>
      </c>
      <c r="E689" s="211" t="s">
        <v>79</v>
      </c>
      <c r="F689" s="211" t="s">
        <v>80</v>
      </c>
      <c r="G689" s="212">
        <v>49</v>
      </c>
      <c r="H689" s="212">
        <v>76</v>
      </c>
      <c r="I689" s="213">
        <v>10.49</v>
      </c>
      <c r="J689" s="214" t="s">
        <v>141</v>
      </c>
      <c r="K689" s="215">
        <v>78</v>
      </c>
      <c r="L689" s="290">
        <v>1440</v>
      </c>
      <c r="M689" s="216">
        <v>11</v>
      </c>
      <c r="N689" s="214" t="s">
        <v>37</v>
      </c>
      <c r="O689" s="307">
        <v>374</v>
      </c>
      <c r="P689" s="217">
        <v>25</v>
      </c>
      <c r="Q689" s="218">
        <v>1</v>
      </c>
      <c r="R689" s="219"/>
      <c r="S689" s="238" t="s">
        <v>269</v>
      </c>
      <c r="T689" s="81">
        <v>1</v>
      </c>
      <c r="U689" s="278">
        <f>IF(D689=0,D690,D689)</f>
        <v>27</v>
      </c>
      <c r="V689" s="57">
        <v>0</v>
      </c>
      <c r="W689" s="279">
        <v>0</v>
      </c>
      <c r="X689" s="282">
        <v>4</v>
      </c>
      <c r="Y689" s="279" t="str">
        <f t="shared" si="22"/>
        <v>44976</v>
      </c>
      <c r="Z689" s="282">
        <v>1258.8</v>
      </c>
      <c r="AA689" s="282"/>
      <c r="AB689" s="269"/>
      <c r="AC689" s="269"/>
      <c r="AD689" s="269"/>
      <c r="AE689" s="269"/>
      <c r="AF689" s="269"/>
      <c r="AG689" s="269"/>
      <c r="AH689" s="268">
        <v>27</v>
      </c>
      <c r="AI689" s="268">
        <v>0</v>
      </c>
      <c r="AJ689" s="268">
        <v>0</v>
      </c>
    </row>
    <row r="690" spans="1:36" s="56" customFormat="1" ht="13.5" customHeight="1">
      <c r="A690" s="317">
        <f>G690</f>
        <v>49</v>
      </c>
      <c r="B690" s="199">
        <f t="shared" si="21"/>
        <v>27</v>
      </c>
      <c r="C690" s="145" t="s">
        <v>78</v>
      </c>
      <c r="D690" s="115">
        <v>27</v>
      </c>
      <c r="E690" s="147" t="s">
        <v>79</v>
      </c>
      <c r="F690" s="147" t="s">
        <v>80</v>
      </c>
      <c r="G690" s="151">
        <v>49</v>
      </c>
      <c r="H690" s="151">
        <v>76</v>
      </c>
      <c r="I690" s="111">
        <v>10.49</v>
      </c>
      <c r="J690" s="112" t="s">
        <v>141</v>
      </c>
      <c r="K690" s="158">
        <v>78</v>
      </c>
      <c r="L690" s="295">
        <v>1259</v>
      </c>
      <c r="M690" s="198">
        <v>11</v>
      </c>
      <c r="N690" s="112" t="s">
        <v>37</v>
      </c>
      <c r="O690" s="304">
        <f>(L690*P690)/100</f>
        <v>314.75</v>
      </c>
      <c r="P690" s="113">
        <v>25</v>
      </c>
      <c r="Q690" s="110">
        <v>1</v>
      </c>
      <c r="R690" s="115"/>
      <c r="S690" s="242" t="s">
        <v>269</v>
      </c>
      <c r="T690" s="81">
        <v>2</v>
      </c>
      <c r="U690" s="278">
        <f>IF(D689=0,D690,D689)</f>
        <v>27</v>
      </c>
      <c r="V690" s="57">
        <f>IF(I689=0,I690,I689)</f>
        <v>10.49</v>
      </c>
      <c r="W690" s="279">
        <f>IF(S689="取りやめ",0,V690)</f>
        <v>10.49</v>
      </c>
      <c r="X690" s="282">
        <v>4</v>
      </c>
      <c r="Y690" s="279" t="str">
        <f t="shared" si="22"/>
        <v>44976</v>
      </c>
      <c r="Z690" s="282">
        <v>1258.8</v>
      </c>
      <c r="AA690" s="282"/>
      <c r="AH690" s="56">
        <v>27</v>
      </c>
      <c r="AI690" s="56">
        <v>10.49</v>
      </c>
      <c r="AJ690" s="56">
        <v>10.49</v>
      </c>
    </row>
    <row r="691" spans="1:36" s="268" customFormat="1" ht="13.5" customHeight="1">
      <c r="A691" s="317">
        <f>IF(G691=G692,G691,G692)</f>
        <v>50</v>
      </c>
      <c r="B691" s="199">
        <f t="shared" si="21"/>
        <v>27</v>
      </c>
      <c r="C691" s="259" t="s">
        <v>217</v>
      </c>
      <c r="D691" s="219">
        <v>27</v>
      </c>
      <c r="E691" s="211" t="s">
        <v>24</v>
      </c>
      <c r="F691" s="211" t="s">
        <v>91</v>
      </c>
      <c r="G691" s="212">
        <v>50</v>
      </c>
      <c r="H691" s="212">
        <v>48</v>
      </c>
      <c r="I691" s="213">
        <v>22.57</v>
      </c>
      <c r="J691" s="214" t="s">
        <v>258</v>
      </c>
      <c r="K691" s="215">
        <v>64</v>
      </c>
      <c r="L691" s="290">
        <f>(O691/P691)*100</f>
        <v>722.24</v>
      </c>
      <c r="M691" s="216">
        <v>1</v>
      </c>
      <c r="N691" s="214" t="s">
        <v>127</v>
      </c>
      <c r="O691" s="307">
        <f>8*I691</f>
        <v>180.56</v>
      </c>
      <c r="P691" s="217">
        <v>25</v>
      </c>
      <c r="Q691" s="218">
        <v>1</v>
      </c>
      <c r="R691" s="219"/>
      <c r="S691" s="238" t="s">
        <v>134</v>
      </c>
      <c r="T691" s="81">
        <v>1</v>
      </c>
      <c r="U691" s="278">
        <f>IF(D691=0,D692,D691)</f>
        <v>27</v>
      </c>
      <c r="V691" s="57">
        <v>0</v>
      </c>
      <c r="W691" s="279">
        <v>0</v>
      </c>
      <c r="X691" s="282">
        <v>4</v>
      </c>
      <c r="Y691" s="279" t="str">
        <f t="shared" si="22"/>
        <v>45048</v>
      </c>
      <c r="Z691" s="282">
        <v>2040.1599999999999</v>
      </c>
      <c r="AA691" s="282"/>
      <c r="AH691" s="268">
        <v>27</v>
      </c>
      <c r="AI691" s="268">
        <v>0</v>
      </c>
      <c r="AJ691" s="268">
        <v>0</v>
      </c>
    </row>
    <row r="692" spans="1:36" s="56" customFormat="1" ht="13.5" customHeight="1">
      <c r="A692" s="317">
        <f>G692</f>
        <v>50</v>
      </c>
      <c r="B692" s="199">
        <f t="shared" si="21"/>
        <v>27</v>
      </c>
      <c r="C692" s="183" t="s">
        <v>217</v>
      </c>
      <c r="D692" s="175">
        <v>27</v>
      </c>
      <c r="E692" s="184" t="s">
        <v>24</v>
      </c>
      <c r="F692" s="184" t="s">
        <v>91</v>
      </c>
      <c r="G692" s="185">
        <v>50</v>
      </c>
      <c r="H692" s="185">
        <v>48</v>
      </c>
      <c r="I692" s="186">
        <v>22.57</v>
      </c>
      <c r="J692" s="187" t="s">
        <v>258</v>
      </c>
      <c r="K692" s="188">
        <v>64</v>
      </c>
      <c r="L692" s="296">
        <v>2040</v>
      </c>
      <c r="M692" s="189">
        <v>11</v>
      </c>
      <c r="N692" s="187" t="s">
        <v>37</v>
      </c>
      <c r="O692" s="302">
        <f>(L692*P692)/100</f>
        <v>510</v>
      </c>
      <c r="P692" s="190">
        <v>25</v>
      </c>
      <c r="Q692" s="191">
        <v>1</v>
      </c>
      <c r="R692" s="175"/>
      <c r="S692" s="239" t="s">
        <v>134</v>
      </c>
      <c r="T692" s="81">
        <v>2</v>
      </c>
      <c r="U692" s="278">
        <f>IF(D691=0,D692,D691)</f>
        <v>27</v>
      </c>
      <c r="V692" s="57">
        <f>IF(I691=0,I692,I691)</f>
        <v>22.57</v>
      </c>
      <c r="W692" s="279">
        <f>IF(S691="取りやめ",0,V692)</f>
        <v>22.57</v>
      </c>
      <c r="X692" s="282">
        <v>4</v>
      </c>
      <c r="Y692" s="279" t="str">
        <f t="shared" si="22"/>
        <v>45048</v>
      </c>
      <c r="Z692" s="282">
        <v>2040.1599999999999</v>
      </c>
      <c r="AA692" s="282"/>
      <c r="AH692" s="56">
        <v>27</v>
      </c>
      <c r="AI692" s="56">
        <v>22.57</v>
      </c>
      <c r="AJ692" s="56">
        <v>22.57</v>
      </c>
    </row>
    <row r="693" spans="1:36" s="269" customFormat="1" ht="13.5" customHeight="1">
      <c r="A693" s="317">
        <f>IF(G693=G694,G693,G694)</f>
        <v>50</v>
      </c>
      <c r="B693" s="199">
        <f t="shared" si="21"/>
        <v>27</v>
      </c>
      <c r="C693" s="259" t="s">
        <v>217</v>
      </c>
      <c r="D693" s="219">
        <v>27</v>
      </c>
      <c r="E693" s="211" t="s">
        <v>24</v>
      </c>
      <c r="F693" s="211" t="s">
        <v>91</v>
      </c>
      <c r="G693" s="212">
        <v>50</v>
      </c>
      <c r="H693" s="212">
        <v>49</v>
      </c>
      <c r="I693" s="213">
        <v>8.7899999999999991</v>
      </c>
      <c r="J693" s="214" t="s">
        <v>258</v>
      </c>
      <c r="K693" s="215">
        <v>64</v>
      </c>
      <c r="L693" s="290">
        <f>(O693/P693)*100</f>
        <v>281.27999999999997</v>
      </c>
      <c r="M693" s="216">
        <v>1</v>
      </c>
      <c r="N693" s="214" t="s">
        <v>127</v>
      </c>
      <c r="O693" s="307">
        <f>8*I693</f>
        <v>70.319999999999993</v>
      </c>
      <c r="P693" s="217">
        <v>25</v>
      </c>
      <c r="Q693" s="218">
        <v>1</v>
      </c>
      <c r="R693" s="219"/>
      <c r="S693" s="238" t="s">
        <v>134</v>
      </c>
      <c r="T693" s="81">
        <v>1</v>
      </c>
      <c r="U693" s="278">
        <f>IF(D693=0,D694,D693)</f>
        <v>27</v>
      </c>
      <c r="V693" s="57">
        <v>0</v>
      </c>
      <c r="W693" s="279">
        <v>0</v>
      </c>
      <c r="X693" s="282">
        <v>4</v>
      </c>
      <c r="Y693" s="279" t="str">
        <f t="shared" si="22"/>
        <v>45049</v>
      </c>
      <c r="Z693" s="282">
        <v>783.92000000000007</v>
      </c>
      <c r="AA693" s="282"/>
      <c r="AB693" s="268"/>
      <c r="AC693" s="268"/>
      <c r="AD693" s="268"/>
      <c r="AE693" s="268"/>
      <c r="AF693" s="268"/>
      <c r="AG693" s="268"/>
      <c r="AH693" s="269">
        <v>27</v>
      </c>
      <c r="AI693" s="269">
        <v>0</v>
      </c>
      <c r="AJ693" s="269">
        <v>0</v>
      </c>
    </row>
    <row r="694" spans="1:36" s="57" customFormat="1" ht="13.5" customHeight="1">
      <c r="A694" s="317">
        <f>G694</f>
        <v>50</v>
      </c>
      <c r="B694" s="199">
        <f t="shared" si="21"/>
        <v>27</v>
      </c>
      <c r="C694" s="183" t="s">
        <v>217</v>
      </c>
      <c r="D694" s="175">
        <v>27</v>
      </c>
      <c r="E694" s="184" t="s">
        <v>24</v>
      </c>
      <c r="F694" s="184" t="s">
        <v>91</v>
      </c>
      <c r="G694" s="185">
        <v>50</v>
      </c>
      <c r="H694" s="185">
        <v>49</v>
      </c>
      <c r="I694" s="186">
        <v>8.7899999999999991</v>
      </c>
      <c r="J694" s="187" t="s">
        <v>258</v>
      </c>
      <c r="K694" s="188">
        <v>64</v>
      </c>
      <c r="L694" s="296">
        <v>784</v>
      </c>
      <c r="M694" s="189">
        <v>11</v>
      </c>
      <c r="N694" s="187" t="s">
        <v>37</v>
      </c>
      <c r="O694" s="302">
        <f>(L694*P694)/100</f>
        <v>196</v>
      </c>
      <c r="P694" s="190">
        <v>25</v>
      </c>
      <c r="Q694" s="191">
        <v>1</v>
      </c>
      <c r="R694" s="175"/>
      <c r="S694" s="243" t="s">
        <v>134</v>
      </c>
      <c r="T694" s="81">
        <v>2</v>
      </c>
      <c r="U694" s="278">
        <f>IF(D693=0,D694,D693)</f>
        <v>27</v>
      </c>
      <c r="V694" s="57">
        <f>IF(I693=0,I694,I693)</f>
        <v>8.7899999999999991</v>
      </c>
      <c r="W694" s="279">
        <f>IF(S693="取りやめ",0,V694)</f>
        <v>8.7899999999999991</v>
      </c>
      <c r="X694" s="282">
        <v>4</v>
      </c>
      <c r="Y694" s="279" t="str">
        <f t="shared" si="22"/>
        <v>45049</v>
      </c>
      <c r="Z694" s="282">
        <v>783.92000000000007</v>
      </c>
      <c r="AA694" s="282"/>
      <c r="AB694" s="56"/>
      <c r="AC694" s="56"/>
      <c r="AD694" s="56"/>
      <c r="AE694" s="56"/>
      <c r="AF694" s="56"/>
      <c r="AG694" s="56"/>
      <c r="AH694" s="57">
        <v>27</v>
      </c>
      <c r="AI694" s="57">
        <v>8.7899999999999991</v>
      </c>
      <c r="AJ694" s="57">
        <v>8.7899999999999991</v>
      </c>
    </row>
    <row r="695" spans="1:36" s="268" customFormat="1" ht="13.5" customHeight="1">
      <c r="A695" s="317">
        <f>IF(G695=G696,G695,G696)</f>
        <v>55</v>
      </c>
      <c r="B695" s="199">
        <f t="shared" si="21"/>
        <v>27</v>
      </c>
      <c r="C695" s="256" t="s">
        <v>78</v>
      </c>
      <c r="D695" s="219">
        <v>27</v>
      </c>
      <c r="E695" s="211" t="s">
        <v>79</v>
      </c>
      <c r="F695" s="211" t="s">
        <v>80</v>
      </c>
      <c r="G695" s="212">
        <v>55</v>
      </c>
      <c r="H695" s="212">
        <v>13</v>
      </c>
      <c r="I695" s="213">
        <v>5.09</v>
      </c>
      <c r="J695" s="214" t="s">
        <v>141</v>
      </c>
      <c r="K695" s="215">
        <v>64</v>
      </c>
      <c r="L695" s="290">
        <f>(O695/P695)*100</f>
        <v>162.88</v>
      </c>
      <c r="M695" s="216">
        <v>1</v>
      </c>
      <c r="N695" s="214" t="s">
        <v>127</v>
      </c>
      <c r="O695" s="307">
        <f>8*I695</f>
        <v>40.72</v>
      </c>
      <c r="P695" s="217">
        <v>25</v>
      </c>
      <c r="Q695" s="218">
        <v>1</v>
      </c>
      <c r="R695" s="219"/>
      <c r="S695" s="238" t="s">
        <v>134</v>
      </c>
      <c r="T695" s="81">
        <v>1</v>
      </c>
      <c r="U695" s="278">
        <f>IF(D695=0,D696,D695)</f>
        <v>27</v>
      </c>
      <c r="V695" s="57">
        <v>0</v>
      </c>
      <c r="W695" s="279">
        <v>0</v>
      </c>
      <c r="X695" s="282">
        <v>4</v>
      </c>
      <c r="Y695" s="279" t="str">
        <f t="shared" si="22"/>
        <v>45513</v>
      </c>
      <c r="Z695" s="282">
        <v>417.38</v>
      </c>
      <c r="AA695" s="282"/>
      <c r="AH695" s="268">
        <v>27</v>
      </c>
      <c r="AI695" s="268">
        <v>0</v>
      </c>
      <c r="AJ695" s="268">
        <v>0</v>
      </c>
    </row>
    <row r="696" spans="1:36" s="56" customFormat="1" ht="13.5" customHeight="1">
      <c r="A696" s="317">
        <f>G696</f>
        <v>55</v>
      </c>
      <c r="B696" s="199">
        <f t="shared" si="21"/>
        <v>27</v>
      </c>
      <c r="C696" s="145" t="s">
        <v>78</v>
      </c>
      <c r="D696" s="115">
        <v>27</v>
      </c>
      <c r="E696" s="147" t="s">
        <v>79</v>
      </c>
      <c r="F696" s="147" t="s">
        <v>80</v>
      </c>
      <c r="G696" s="151">
        <v>55</v>
      </c>
      <c r="H696" s="151">
        <v>13</v>
      </c>
      <c r="I696" s="111">
        <v>5.09</v>
      </c>
      <c r="J696" s="112" t="s">
        <v>141</v>
      </c>
      <c r="K696" s="158">
        <v>64</v>
      </c>
      <c r="L696" s="295">
        <v>417</v>
      </c>
      <c r="M696" s="198">
        <v>11</v>
      </c>
      <c r="N696" s="147" t="s">
        <v>274</v>
      </c>
      <c r="O696" s="304">
        <f>(L696*P696)/100</f>
        <v>104.25</v>
      </c>
      <c r="P696" s="113">
        <v>25</v>
      </c>
      <c r="Q696" s="110">
        <v>1</v>
      </c>
      <c r="R696" s="115"/>
      <c r="S696" s="242" t="s">
        <v>134</v>
      </c>
      <c r="T696" s="81">
        <v>2</v>
      </c>
      <c r="U696" s="278">
        <f>IF(D695=0,D696,D695)</f>
        <v>27</v>
      </c>
      <c r="V696" s="57">
        <f>IF(I695=0,I696,I695)</f>
        <v>5.09</v>
      </c>
      <c r="W696" s="279">
        <f>IF(S695="取りやめ",0,V696)</f>
        <v>5.09</v>
      </c>
      <c r="X696" s="282">
        <v>4</v>
      </c>
      <c r="Y696" s="279" t="str">
        <f t="shared" si="22"/>
        <v>45513</v>
      </c>
      <c r="Z696" s="282">
        <v>417.38</v>
      </c>
      <c r="AA696" s="282"/>
      <c r="AB696" s="57"/>
      <c r="AC696" s="57"/>
      <c r="AD696" s="57"/>
      <c r="AE696" s="57"/>
      <c r="AF696" s="57"/>
      <c r="AG696" s="57"/>
      <c r="AH696" s="56">
        <v>27</v>
      </c>
      <c r="AI696" s="56">
        <v>5.09</v>
      </c>
      <c r="AJ696" s="56">
        <v>5.09</v>
      </c>
    </row>
    <row r="697" spans="1:36" s="182" customFormat="1" ht="13.5" customHeight="1">
      <c r="A697" s="317">
        <f>IF(G697=G698,G697,G698)</f>
        <v>55</v>
      </c>
      <c r="B697" s="199">
        <f t="shared" si="21"/>
        <v>27</v>
      </c>
      <c r="C697" s="256" t="s">
        <v>78</v>
      </c>
      <c r="D697" s="219">
        <v>27</v>
      </c>
      <c r="E697" s="211" t="s">
        <v>79</v>
      </c>
      <c r="F697" s="211" t="s">
        <v>80</v>
      </c>
      <c r="G697" s="212">
        <v>55</v>
      </c>
      <c r="H697" s="212">
        <v>15</v>
      </c>
      <c r="I697" s="213">
        <v>13.01</v>
      </c>
      <c r="J697" s="214" t="s">
        <v>141</v>
      </c>
      <c r="K697" s="215">
        <v>64</v>
      </c>
      <c r="L697" s="290">
        <f>(O697/P697)*100</f>
        <v>416.32</v>
      </c>
      <c r="M697" s="216">
        <v>1</v>
      </c>
      <c r="N697" s="214" t="s">
        <v>127</v>
      </c>
      <c r="O697" s="307">
        <f>8*I697</f>
        <v>104.08</v>
      </c>
      <c r="P697" s="217">
        <v>25</v>
      </c>
      <c r="Q697" s="218">
        <v>1</v>
      </c>
      <c r="R697" s="219"/>
      <c r="S697" s="238" t="s">
        <v>134</v>
      </c>
      <c r="T697" s="81">
        <v>1</v>
      </c>
      <c r="U697" s="278">
        <f>IF(D697=0,D698,D697)</f>
        <v>27</v>
      </c>
      <c r="V697" s="57">
        <v>0</v>
      </c>
      <c r="W697" s="279">
        <v>0</v>
      </c>
      <c r="X697" s="282">
        <v>4</v>
      </c>
      <c r="Y697" s="279" t="str">
        <f t="shared" si="22"/>
        <v>45515</v>
      </c>
      <c r="Z697" s="282">
        <v>1082.3999999999999</v>
      </c>
      <c r="AA697" s="282"/>
      <c r="AB697" s="268"/>
      <c r="AC697" s="268"/>
      <c r="AD697" s="268"/>
      <c r="AE697" s="268"/>
      <c r="AF697" s="268"/>
      <c r="AG697" s="268"/>
      <c r="AH697" s="182">
        <v>27</v>
      </c>
      <c r="AI697" s="182">
        <v>0</v>
      </c>
      <c r="AJ697" s="182">
        <v>0</v>
      </c>
    </row>
    <row r="698" spans="1:36" s="57" customFormat="1" ht="13.5" customHeight="1">
      <c r="A698" s="317">
        <f>G698</f>
        <v>55</v>
      </c>
      <c r="B698" s="199">
        <f t="shared" si="21"/>
        <v>27</v>
      </c>
      <c r="C698" s="132" t="s">
        <v>78</v>
      </c>
      <c r="D698" s="125">
        <v>27</v>
      </c>
      <c r="E698" s="148" t="s">
        <v>79</v>
      </c>
      <c r="F698" s="148" t="s">
        <v>80</v>
      </c>
      <c r="G698" s="153">
        <v>55</v>
      </c>
      <c r="H698" s="153">
        <v>15</v>
      </c>
      <c r="I698" s="16">
        <v>13.01</v>
      </c>
      <c r="J698" s="122" t="s">
        <v>141</v>
      </c>
      <c r="K698" s="159">
        <v>64</v>
      </c>
      <c r="L698" s="289">
        <v>1082</v>
      </c>
      <c r="M698" s="173">
        <v>11</v>
      </c>
      <c r="N698" s="148" t="s">
        <v>274</v>
      </c>
      <c r="O698" s="301">
        <f>(L698*P698)/100</f>
        <v>270.5</v>
      </c>
      <c r="P698" s="123">
        <v>25</v>
      </c>
      <c r="Q698" s="120">
        <v>1</v>
      </c>
      <c r="R698" s="125"/>
      <c r="S698" s="237" t="s">
        <v>134</v>
      </c>
      <c r="T698" s="81">
        <v>2</v>
      </c>
      <c r="U698" s="278">
        <f>IF(D697=0,D698,D697)</f>
        <v>27</v>
      </c>
      <c r="V698" s="57">
        <f>IF(I697=0,I698,I697)</f>
        <v>13.01</v>
      </c>
      <c r="W698" s="279">
        <f>IF(S697="取りやめ",0,V698)</f>
        <v>13.01</v>
      </c>
      <c r="X698" s="282">
        <v>4</v>
      </c>
      <c r="Y698" s="279" t="str">
        <f t="shared" si="22"/>
        <v>45515</v>
      </c>
      <c r="Z698" s="282">
        <v>1082.3999999999999</v>
      </c>
      <c r="AA698" s="282"/>
      <c r="AH698" s="57">
        <v>27</v>
      </c>
      <c r="AI698" s="57">
        <v>13.01</v>
      </c>
      <c r="AJ698" s="57">
        <v>13.01</v>
      </c>
    </row>
    <row r="699" spans="1:36" s="268" customFormat="1" ht="13.5" customHeight="1">
      <c r="A699" s="317">
        <f>IF(G699=G700,G699,G700)</f>
        <v>55</v>
      </c>
      <c r="B699" s="199">
        <f t="shared" si="21"/>
        <v>27</v>
      </c>
      <c r="C699" s="256" t="s">
        <v>78</v>
      </c>
      <c r="D699" s="219">
        <v>27</v>
      </c>
      <c r="E699" s="211" t="s">
        <v>79</v>
      </c>
      <c r="F699" s="211" t="s">
        <v>80</v>
      </c>
      <c r="G699" s="212">
        <v>55</v>
      </c>
      <c r="H699" s="212">
        <v>18</v>
      </c>
      <c r="I699" s="213">
        <v>5.55</v>
      </c>
      <c r="J699" s="214" t="s">
        <v>141</v>
      </c>
      <c r="K699" s="215">
        <v>64</v>
      </c>
      <c r="L699" s="290">
        <f>(O699/P699)*100</f>
        <v>177.6</v>
      </c>
      <c r="M699" s="216">
        <v>1</v>
      </c>
      <c r="N699" s="214" t="s">
        <v>127</v>
      </c>
      <c r="O699" s="307">
        <f>8*I699</f>
        <v>44.4</v>
      </c>
      <c r="P699" s="217">
        <v>25</v>
      </c>
      <c r="Q699" s="218">
        <v>1</v>
      </c>
      <c r="R699" s="219"/>
      <c r="S699" s="238" t="s">
        <v>134</v>
      </c>
      <c r="T699" s="81">
        <v>1</v>
      </c>
      <c r="U699" s="278">
        <f>IF(D699=0,D700,D699)</f>
        <v>27</v>
      </c>
      <c r="V699" s="57">
        <v>0</v>
      </c>
      <c r="W699" s="279">
        <v>0</v>
      </c>
      <c r="X699" s="282">
        <v>4</v>
      </c>
      <c r="Y699" s="279" t="str">
        <f t="shared" si="22"/>
        <v>45518</v>
      </c>
      <c r="Z699" s="282">
        <v>508.40000000000003</v>
      </c>
      <c r="AA699" s="282"/>
      <c r="AH699" s="268">
        <v>27</v>
      </c>
      <c r="AI699" s="268">
        <v>0</v>
      </c>
      <c r="AJ699" s="268">
        <v>0</v>
      </c>
    </row>
    <row r="700" spans="1:36" s="56" customFormat="1" ht="13.5" customHeight="1">
      <c r="A700" s="317">
        <f>G700</f>
        <v>55</v>
      </c>
      <c r="B700" s="199">
        <f t="shared" si="21"/>
        <v>27</v>
      </c>
      <c r="C700" s="132" t="s">
        <v>78</v>
      </c>
      <c r="D700" s="125">
        <v>27</v>
      </c>
      <c r="E700" s="148" t="s">
        <v>79</v>
      </c>
      <c r="F700" s="148" t="s">
        <v>80</v>
      </c>
      <c r="G700" s="153">
        <v>55</v>
      </c>
      <c r="H700" s="153">
        <v>18</v>
      </c>
      <c r="I700" s="16">
        <v>5.55</v>
      </c>
      <c r="J700" s="122" t="s">
        <v>141</v>
      </c>
      <c r="K700" s="159">
        <v>64</v>
      </c>
      <c r="L700" s="289">
        <v>508</v>
      </c>
      <c r="M700" s="173">
        <v>11</v>
      </c>
      <c r="N700" s="148" t="s">
        <v>274</v>
      </c>
      <c r="O700" s="301">
        <f>(L700*P700)/100</f>
        <v>127</v>
      </c>
      <c r="P700" s="123">
        <v>25</v>
      </c>
      <c r="Q700" s="120">
        <v>1</v>
      </c>
      <c r="R700" s="125"/>
      <c r="S700" s="237" t="s">
        <v>134</v>
      </c>
      <c r="T700" s="81">
        <v>2</v>
      </c>
      <c r="U700" s="278">
        <f>IF(D699=0,D700,D699)</f>
        <v>27</v>
      </c>
      <c r="V700" s="57">
        <f>IF(I699=0,I700,I699)</f>
        <v>5.55</v>
      </c>
      <c r="W700" s="279">
        <f>IF(S699="取りやめ",0,V700)</f>
        <v>5.55</v>
      </c>
      <c r="X700" s="282">
        <v>4</v>
      </c>
      <c r="Y700" s="279" t="str">
        <f t="shared" si="22"/>
        <v>45518</v>
      </c>
      <c r="Z700" s="282">
        <v>508.40000000000003</v>
      </c>
      <c r="AA700" s="282"/>
      <c r="AB700" s="57"/>
      <c r="AC700" s="57"/>
      <c r="AD700" s="57"/>
      <c r="AE700" s="57"/>
      <c r="AF700" s="57"/>
      <c r="AG700" s="57"/>
      <c r="AH700" s="56">
        <v>27</v>
      </c>
      <c r="AI700" s="56">
        <v>5.55</v>
      </c>
      <c r="AJ700" s="56">
        <v>5.55</v>
      </c>
    </row>
    <row r="701" spans="1:36" s="268" customFormat="1" ht="13.5" customHeight="1">
      <c r="A701" s="317">
        <f>IF(G701=G702,G701,G702)</f>
        <v>55</v>
      </c>
      <c r="B701" s="199">
        <f t="shared" si="21"/>
        <v>27</v>
      </c>
      <c r="C701" s="256" t="s">
        <v>78</v>
      </c>
      <c r="D701" s="219">
        <v>27</v>
      </c>
      <c r="E701" s="211" t="s">
        <v>79</v>
      </c>
      <c r="F701" s="211" t="s">
        <v>80</v>
      </c>
      <c r="G701" s="212">
        <v>55</v>
      </c>
      <c r="H701" s="212">
        <v>35</v>
      </c>
      <c r="I701" s="213">
        <v>1.02</v>
      </c>
      <c r="J701" s="214" t="s">
        <v>403</v>
      </c>
      <c r="K701" s="215">
        <v>39</v>
      </c>
      <c r="L701" s="290">
        <f>(O701/P701)*100</f>
        <v>32.64</v>
      </c>
      <c r="M701" s="216">
        <v>1</v>
      </c>
      <c r="N701" s="214" t="s">
        <v>127</v>
      </c>
      <c r="O701" s="307">
        <f>8*I701</f>
        <v>8.16</v>
      </c>
      <c r="P701" s="217">
        <v>25</v>
      </c>
      <c r="Q701" s="218">
        <v>1</v>
      </c>
      <c r="R701" s="219"/>
      <c r="S701" s="238" t="s">
        <v>134</v>
      </c>
      <c r="T701" s="81">
        <v>1</v>
      </c>
      <c r="U701" s="278">
        <f>IF(D701=0,D702,D701)</f>
        <v>27</v>
      </c>
      <c r="V701" s="57">
        <v>0</v>
      </c>
      <c r="W701" s="279">
        <v>0</v>
      </c>
      <c r="X701" s="282">
        <v>4</v>
      </c>
      <c r="Y701" s="279" t="str">
        <f t="shared" si="22"/>
        <v>45535</v>
      </c>
      <c r="Z701" s="282">
        <v>250.92000000000002</v>
      </c>
      <c r="AA701" s="282"/>
      <c r="AH701" s="268">
        <v>27</v>
      </c>
      <c r="AI701" s="268">
        <v>0</v>
      </c>
      <c r="AJ701" s="268">
        <v>0</v>
      </c>
    </row>
    <row r="702" spans="1:36" s="56" customFormat="1" ht="13.5" customHeight="1">
      <c r="A702" s="317">
        <f>G702</f>
        <v>55</v>
      </c>
      <c r="B702" s="199">
        <f t="shared" si="21"/>
        <v>27</v>
      </c>
      <c r="C702" s="145" t="s">
        <v>78</v>
      </c>
      <c r="D702" s="115">
        <v>27</v>
      </c>
      <c r="E702" s="147" t="s">
        <v>79</v>
      </c>
      <c r="F702" s="147" t="s">
        <v>80</v>
      </c>
      <c r="G702" s="151">
        <v>55</v>
      </c>
      <c r="H702" s="151">
        <v>35</v>
      </c>
      <c r="I702" s="111">
        <v>1.02</v>
      </c>
      <c r="J702" s="112" t="s">
        <v>83</v>
      </c>
      <c r="K702" s="158">
        <v>39</v>
      </c>
      <c r="L702" s="295">
        <v>251</v>
      </c>
      <c r="M702" s="198">
        <v>11</v>
      </c>
      <c r="N702" s="147" t="s">
        <v>274</v>
      </c>
      <c r="O702" s="304">
        <f>(L702*P702)/100</f>
        <v>62.75</v>
      </c>
      <c r="P702" s="113">
        <v>25</v>
      </c>
      <c r="Q702" s="110">
        <v>1</v>
      </c>
      <c r="R702" s="115"/>
      <c r="S702" s="242" t="s">
        <v>134</v>
      </c>
      <c r="T702" s="81">
        <v>2</v>
      </c>
      <c r="U702" s="278">
        <f>IF(D701=0,D702,D701)</f>
        <v>27</v>
      </c>
      <c r="V702" s="57">
        <f>IF(I701=0,I702,I701)</f>
        <v>1.02</v>
      </c>
      <c r="W702" s="279">
        <f>IF(S701="取りやめ",0,V702)</f>
        <v>1.02</v>
      </c>
      <c r="X702" s="282">
        <v>4</v>
      </c>
      <c r="Y702" s="279" t="str">
        <f t="shared" si="22"/>
        <v>45535</v>
      </c>
      <c r="Z702" s="282">
        <v>250.92000000000002</v>
      </c>
      <c r="AA702" s="282"/>
      <c r="AB702" s="57"/>
      <c r="AC702" s="57"/>
      <c r="AD702" s="57"/>
      <c r="AE702" s="57"/>
      <c r="AF702" s="57"/>
      <c r="AG702" s="57"/>
      <c r="AH702" s="56">
        <v>27</v>
      </c>
      <c r="AI702" s="56">
        <v>1.02</v>
      </c>
      <c r="AJ702" s="56">
        <v>1.02</v>
      </c>
    </row>
    <row r="703" spans="1:36" s="269" customFormat="1" ht="13.5" customHeight="1">
      <c r="A703" s="317">
        <f>IF(G703=G704,G703,G704)</f>
        <v>55</v>
      </c>
      <c r="B703" s="199">
        <f t="shared" si="21"/>
        <v>27</v>
      </c>
      <c r="C703" s="256" t="s">
        <v>78</v>
      </c>
      <c r="D703" s="219">
        <v>27</v>
      </c>
      <c r="E703" s="211" t="s">
        <v>79</v>
      </c>
      <c r="F703" s="211" t="s">
        <v>80</v>
      </c>
      <c r="G703" s="212">
        <v>55</v>
      </c>
      <c r="H703" s="212">
        <v>44</v>
      </c>
      <c r="I703" s="213">
        <v>0.52</v>
      </c>
      <c r="J703" s="214" t="s">
        <v>403</v>
      </c>
      <c r="K703" s="215">
        <v>39</v>
      </c>
      <c r="L703" s="290">
        <f>(O703/P703)*100</f>
        <v>16.64</v>
      </c>
      <c r="M703" s="216">
        <v>1</v>
      </c>
      <c r="N703" s="214" t="s">
        <v>127</v>
      </c>
      <c r="O703" s="307">
        <f>8*I703</f>
        <v>4.16</v>
      </c>
      <c r="P703" s="217">
        <v>25</v>
      </c>
      <c r="Q703" s="218">
        <v>1</v>
      </c>
      <c r="R703" s="219"/>
      <c r="S703" s="238" t="s">
        <v>134</v>
      </c>
      <c r="T703" s="81">
        <v>1</v>
      </c>
      <c r="U703" s="278">
        <f>IF(D703=0,D704,D703)</f>
        <v>27</v>
      </c>
      <c r="V703" s="57">
        <v>0</v>
      </c>
      <c r="W703" s="279">
        <v>0</v>
      </c>
      <c r="X703" s="282">
        <v>4</v>
      </c>
      <c r="Y703" s="279" t="str">
        <f t="shared" si="22"/>
        <v>45544</v>
      </c>
      <c r="Z703" s="282">
        <v>127.92</v>
      </c>
      <c r="AA703" s="282"/>
      <c r="AB703" s="268"/>
      <c r="AC703" s="268"/>
      <c r="AD703" s="268"/>
      <c r="AE703" s="268"/>
      <c r="AF703" s="268"/>
      <c r="AG703" s="268"/>
      <c r="AH703" s="269">
        <v>27</v>
      </c>
      <c r="AI703" s="269">
        <v>0</v>
      </c>
      <c r="AJ703" s="269">
        <v>0</v>
      </c>
    </row>
    <row r="704" spans="1:36" s="57" customFormat="1" ht="13.5" customHeight="1">
      <c r="A704" s="317">
        <f>G704</f>
        <v>55</v>
      </c>
      <c r="B704" s="199">
        <f t="shared" si="21"/>
        <v>27</v>
      </c>
      <c r="C704" s="145" t="s">
        <v>78</v>
      </c>
      <c r="D704" s="115">
        <v>27</v>
      </c>
      <c r="E704" s="147" t="s">
        <v>79</v>
      </c>
      <c r="F704" s="147" t="s">
        <v>80</v>
      </c>
      <c r="G704" s="151">
        <v>55</v>
      </c>
      <c r="H704" s="151">
        <v>44</v>
      </c>
      <c r="I704" s="111">
        <v>0.52</v>
      </c>
      <c r="J704" s="112" t="s">
        <v>83</v>
      </c>
      <c r="K704" s="158">
        <v>39</v>
      </c>
      <c r="L704" s="295">
        <v>128</v>
      </c>
      <c r="M704" s="198">
        <v>11</v>
      </c>
      <c r="N704" s="147" t="s">
        <v>274</v>
      </c>
      <c r="O704" s="304">
        <f>(L704*P704)/100</f>
        <v>32</v>
      </c>
      <c r="P704" s="113">
        <v>25</v>
      </c>
      <c r="Q704" s="110">
        <v>1</v>
      </c>
      <c r="R704" s="115"/>
      <c r="S704" s="242" t="s">
        <v>134</v>
      </c>
      <c r="T704" s="81">
        <v>2</v>
      </c>
      <c r="U704" s="278">
        <f>IF(D703=0,D704,D703)</f>
        <v>27</v>
      </c>
      <c r="V704" s="57">
        <f>IF(I703=0,I704,I703)</f>
        <v>0.52</v>
      </c>
      <c r="W704" s="279">
        <f>IF(S703="取りやめ",0,V704)</f>
        <v>0.52</v>
      </c>
      <c r="X704" s="282">
        <v>4</v>
      </c>
      <c r="Y704" s="279" t="str">
        <f t="shared" si="22"/>
        <v>45544</v>
      </c>
      <c r="Z704" s="282">
        <v>127.92</v>
      </c>
      <c r="AA704" s="282"/>
      <c r="AH704" s="57">
        <v>27</v>
      </c>
      <c r="AI704" s="57">
        <v>0.52</v>
      </c>
      <c r="AJ704" s="57">
        <v>0.52</v>
      </c>
    </row>
    <row r="705" spans="1:36" s="268" customFormat="1" ht="13.5" customHeight="1">
      <c r="A705" s="317">
        <f>IF(G705=G706,G705,G706)</f>
        <v>55</v>
      </c>
      <c r="B705" s="199">
        <f t="shared" si="21"/>
        <v>27</v>
      </c>
      <c r="C705" s="256" t="s">
        <v>78</v>
      </c>
      <c r="D705" s="219">
        <v>27</v>
      </c>
      <c r="E705" s="211" t="s">
        <v>79</v>
      </c>
      <c r="F705" s="211" t="s">
        <v>80</v>
      </c>
      <c r="G705" s="212">
        <v>55</v>
      </c>
      <c r="H705" s="212">
        <v>58</v>
      </c>
      <c r="I705" s="213">
        <v>9.68</v>
      </c>
      <c r="J705" s="214" t="s">
        <v>418</v>
      </c>
      <c r="K705" s="215">
        <v>36</v>
      </c>
      <c r="L705" s="290">
        <f>(O705/P705)*100</f>
        <v>309.76</v>
      </c>
      <c r="M705" s="216">
        <v>1</v>
      </c>
      <c r="N705" s="214" t="s">
        <v>127</v>
      </c>
      <c r="O705" s="307">
        <f>8*I705</f>
        <v>77.44</v>
      </c>
      <c r="P705" s="217">
        <v>25</v>
      </c>
      <c r="Q705" s="218">
        <v>1</v>
      </c>
      <c r="R705" s="219"/>
      <c r="S705" s="238" t="s">
        <v>134</v>
      </c>
      <c r="T705" s="81">
        <v>1</v>
      </c>
      <c r="U705" s="278">
        <f>IF(D705=0,D706,D705)</f>
        <v>27</v>
      </c>
      <c r="V705" s="57">
        <v>0</v>
      </c>
      <c r="W705" s="279">
        <v>0</v>
      </c>
      <c r="X705" s="282">
        <v>4</v>
      </c>
      <c r="Y705" s="279" t="str">
        <f t="shared" si="22"/>
        <v>45558</v>
      </c>
      <c r="Z705" s="282">
        <v>1355.2</v>
      </c>
      <c r="AA705" s="282"/>
      <c r="AH705" s="268">
        <v>27</v>
      </c>
      <c r="AI705" s="268">
        <v>0</v>
      </c>
      <c r="AJ705" s="268">
        <v>0</v>
      </c>
    </row>
    <row r="706" spans="1:36" s="56" customFormat="1" ht="13.5" customHeight="1">
      <c r="A706" s="317">
        <f>G706</f>
        <v>55</v>
      </c>
      <c r="B706" s="199">
        <f t="shared" si="21"/>
        <v>27</v>
      </c>
      <c r="C706" s="145" t="s">
        <v>78</v>
      </c>
      <c r="D706" s="115">
        <v>27</v>
      </c>
      <c r="E706" s="147" t="s">
        <v>79</v>
      </c>
      <c r="F706" s="147" t="s">
        <v>80</v>
      </c>
      <c r="G706" s="151">
        <v>55</v>
      </c>
      <c r="H706" s="151">
        <v>58</v>
      </c>
      <c r="I706" s="111">
        <v>9.68</v>
      </c>
      <c r="J706" s="112" t="s">
        <v>84</v>
      </c>
      <c r="K706" s="158">
        <v>36</v>
      </c>
      <c r="L706" s="295">
        <v>1355</v>
      </c>
      <c r="M706" s="198">
        <v>11</v>
      </c>
      <c r="N706" s="147" t="s">
        <v>274</v>
      </c>
      <c r="O706" s="304">
        <f>(L706*P706)/100</f>
        <v>338.75</v>
      </c>
      <c r="P706" s="113">
        <v>25</v>
      </c>
      <c r="Q706" s="110">
        <v>1</v>
      </c>
      <c r="R706" s="115"/>
      <c r="S706" s="242" t="s">
        <v>134</v>
      </c>
      <c r="T706" s="81">
        <v>2</v>
      </c>
      <c r="U706" s="278">
        <f>IF(D705=0,D706,D705)</f>
        <v>27</v>
      </c>
      <c r="V706" s="57">
        <f>IF(I705=0,I706,I705)</f>
        <v>9.68</v>
      </c>
      <c r="W706" s="279">
        <f>IF(S705="取りやめ",0,V706)</f>
        <v>9.68</v>
      </c>
      <c r="X706" s="282">
        <v>4</v>
      </c>
      <c r="Y706" s="279" t="str">
        <f t="shared" si="22"/>
        <v>45558</v>
      </c>
      <c r="Z706" s="282">
        <v>1355.2</v>
      </c>
      <c r="AA706" s="282"/>
      <c r="AB706" s="57"/>
      <c r="AC706" s="57"/>
      <c r="AD706" s="57"/>
      <c r="AE706" s="57"/>
      <c r="AF706" s="57"/>
      <c r="AG706" s="57"/>
      <c r="AH706" s="56">
        <v>27</v>
      </c>
      <c r="AI706" s="56">
        <v>9.68</v>
      </c>
      <c r="AJ706" s="56">
        <v>9.68</v>
      </c>
    </row>
    <row r="707" spans="1:36" s="182" customFormat="1" ht="13.5" customHeight="1">
      <c r="A707" s="317">
        <f>IF(G707=G708,G707,G708)</f>
        <v>55</v>
      </c>
      <c r="B707" s="199">
        <f t="shared" si="21"/>
        <v>27</v>
      </c>
      <c r="C707" s="256" t="s">
        <v>78</v>
      </c>
      <c r="D707" s="219">
        <v>27</v>
      </c>
      <c r="E707" s="211" t="s">
        <v>79</v>
      </c>
      <c r="F707" s="211" t="s">
        <v>80</v>
      </c>
      <c r="G707" s="212">
        <v>55</v>
      </c>
      <c r="H707" s="212">
        <v>76</v>
      </c>
      <c r="I707" s="213">
        <v>10.56</v>
      </c>
      <c r="J707" s="214" t="s">
        <v>141</v>
      </c>
      <c r="K707" s="215">
        <v>64</v>
      </c>
      <c r="L707" s="290">
        <f>(O707/P707)*100</f>
        <v>337.92</v>
      </c>
      <c r="M707" s="216">
        <v>1</v>
      </c>
      <c r="N707" s="214" t="s">
        <v>127</v>
      </c>
      <c r="O707" s="307">
        <f>8*I707</f>
        <v>84.48</v>
      </c>
      <c r="P707" s="217">
        <v>25</v>
      </c>
      <c r="Q707" s="218">
        <v>1</v>
      </c>
      <c r="R707" s="219"/>
      <c r="S707" s="238" t="s">
        <v>134</v>
      </c>
      <c r="T707" s="81">
        <v>1</v>
      </c>
      <c r="U707" s="278">
        <f>IF(D707=0,D708,D707)</f>
        <v>27</v>
      </c>
      <c r="V707" s="57">
        <v>0</v>
      </c>
      <c r="W707" s="279">
        <v>0</v>
      </c>
      <c r="X707" s="282">
        <v>4</v>
      </c>
      <c r="Y707" s="279" t="str">
        <f t="shared" si="22"/>
        <v>45576</v>
      </c>
      <c r="Z707" s="282">
        <v>612.48</v>
      </c>
      <c r="AA707" s="282"/>
      <c r="AB707" s="268"/>
      <c r="AC707" s="268"/>
      <c r="AD707" s="268"/>
      <c r="AE707" s="268"/>
      <c r="AF707" s="268"/>
      <c r="AG707" s="268"/>
      <c r="AH707" s="182">
        <v>27</v>
      </c>
      <c r="AI707" s="182">
        <v>0</v>
      </c>
      <c r="AJ707" s="182">
        <v>0</v>
      </c>
    </row>
    <row r="708" spans="1:36" s="57" customFormat="1" ht="13.5" customHeight="1">
      <c r="A708" s="317">
        <f>G708</f>
        <v>55</v>
      </c>
      <c r="B708" s="199">
        <f t="shared" si="21"/>
        <v>27</v>
      </c>
      <c r="C708" s="132" t="s">
        <v>78</v>
      </c>
      <c r="D708" s="125">
        <v>27</v>
      </c>
      <c r="E708" s="148" t="s">
        <v>79</v>
      </c>
      <c r="F708" s="148" t="s">
        <v>80</v>
      </c>
      <c r="G708" s="153">
        <v>55</v>
      </c>
      <c r="H708" s="153">
        <v>76</v>
      </c>
      <c r="I708" s="16">
        <v>10.56</v>
      </c>
      <c r="J708" s="122" t="s">
        <v>141</v>
      </c>
      <c r="K708" s="159">
        <v>64</v>
      </c>
      <c r="L708" s="289">
        <v>612</v>
      </c>
      <c r="M708" s="173">
        <v>11</v>
      </c>
      <c r="N708" s="148" t="s">
        <v>274</v>
      </c>
      <c r="O708" s="301">
        <f>(L708*P708)/100</f>
        <v>153</v>
      </c>
      <c r="P708" s="123">
        <v>25</v>
      </c>
      <c r="Q708" s="120">
        <v>1</v>
      </c>
      <c r="R708" s="125"/>
      <c r="S708" s="237" t="s">
        <v>134</v>
      </c>
      <c r="T708" s="81">
        <v>2</v>
      </c>
      <c r="U708" s="278">
        <f>IF(D707=0,D708,D707)</f>
        <v>27</v>
      </c>
      <c r="V708" s="57">
        <f>IF(I707=0,I708,I707)</f>
        <v>10.56</v>
      </c>
      <c r="W708" s="279">
        <f>IF(S707="取りやめ",0,V708)</f>
        <v>10.56</v>
      </c>
      <c r="X708" s="282">
        <v>4</v>
      </c>
      <c r="Y708" s="279" t="str">
        <f t="shared" si="22"/>
        <v>45576</v>
      </c>
      <c r="Z708" s="282">
        <v>612.48</v>
      </c>
      <c r="AA708" s="282"/>
      <c r="AH708" s="57">
        <v>27</v>
      </c>
      <c r="AI708" s="57">
        <v>10.56</v>
      </c>
      <c r="AJ708" s="57">
        <v>10.56</v>
      </c>
    </row>
    <row r="709" spans="1:36" s="269" customFormat="1" ht="13.5" customHeight="1">
      <c r="A709" s="317">
        <f>IF(G709=G710,G709,G710)</f>
        <v>55</v>
      </c>
      <c r="B709" s="199">
        <f t="shared" ref="B709:B772" si="23">U709</f>
        <v>27</v>
      </c>
      <c r="C709" s="256" t="s">
        <v>78</v>
      </c>
      <c r="D709" s="219">
        <v>27</v>
      </c>
      <c r="E709" s="211" t="s">
        <v>79</v>
      </c>
      <c r="F709" s="211" t="s">
        <v>80</v>
      </c>
      <c r="G709" s="212">
        <v>55</v>
      </c>
      <c r="H709" s="212">
        <v>78</v>
      </c>
      <c r="I709" s="213">
        <v>16.78</v>
      </c>
      <c r="J709" s="214" t="s">
        <v>141</v>
      </c>
      <c r="K709" s="215">
        <v>64</v>
      </c>
      <c r="L709" s="290">
        <f>(O709/P709)*100</f>
        <v>536.96</v>
      </c>
      <c r="M709" s="216">
        <v>1</v>
      </c>
      <c r="N709" s="214" t="s">
        <v>127</v>
      </c>
      <c r="O709" s="307">
        <f>8*I709</f>
        <v>134.24</v>
      </c>
      <c r="P709" s="217">
        <v>25</v>
      </c>
      <c r="Q709" s="218">
        <v>1</v>
      </c>
      <c r="R709" s="219"/>
      <c r="S709" s="238" t="s">
        <v>134</v>
      </c>
      <c r="T709" s="81">
        <v>1</v>
      </c>
      <c r="U709" s="278">
        <f>IF(D709=0,D710,D709)</f>
        <v>27</v>
      </c>
      <c r="V709" s="57">
        <v>0</v>
      </c>
      <c r="W709" s="279">
        <v>0</v>
      </c>
      <c r="X709" s="282">
        <v>4</v>
      </c>
      <c r="Y709" s="279" t="str">
        <f t="shared" ref="Y709:Y772" si="24">X709&amp;G709&amp;H709</f>
        <v>45578</v>
      </c>
      <c r="Z709" s="282">
        <v>1416.1399999999999</v>
      </c>
      <c r="AA709" s="282"/>
      <c r="AB709" s="268"/>
      <c r="AC709" s="268"/>
      <c r="AD709" s="268"/>
      <c r="AE709" s="268"/>
      <c r="AF709" s="268"/>
      <c r="AG709" s="268"/>
      <c r="AH709" s="269">
        <v>27</v>
      </c>
      <c r="AI709" s="269">
        <v>0</v>
      </c>
      <c r="AJ709" s="269">
        <v>0</v>
      </c>
    </row>
    <row r="710" spans="1:36" s="57" customFormat="1" ht="13.5" customHeight="1">
      <c r="A710" s="317">
        <f>G710</f>
        <v>55</v>
      </c>
      <c r="B710" s="199">
        <f t="shared" si="23"/>
        <v>27</v>
      </c>
      <c r="C710" s="145" t="s">
        <v>78</v>
      </c>
      <c r="D710" s="115">
        <v>27</v>
      </c>
      <c r="E710" s="147" t="s">
        <v>79</v>
      </c>
      <c r="F710" s="147" t="s">
        <v>80</v>
      </c>
      <c r="G710" s="151">
        <v>55</v>
      </c>
      <c r="H710" s="151">
        <v>78</v>
      </c>
      <c r="I710" s="111">
        <v>16.78</v>
      </c>
      <c r="J710" s="112" t="s">
        <v>141</v>
      </c>
      <c r="K710" s="158">
        <v>64</v>
      </c>
      <c r="L710" s="295">
        <v>1416</v>
      </c>
      <c r="M710" s="198">
        <v>11</v>
      </c>
      <c r="N710" s="147" t="s">
        <v>274</v>
      </c>
      <c r="O710" s="304">
        <f>(L710*P710)/100</f>
        <v>354</v>
      </c>
      <c r="P710" s="113">
        <v>25</v>
      </c>
      <c r="Q710" s="110">
        <v>1</v>
      </c>
      <c r="R710" s="115"/>
      <c r="S710" s="242" t="s">
        <v>134</v>
      </c>
      <c r="T710" s="81">
        <v>2</v>
      </c>
      <c r="U710" s="278">
        <f>IF(D709=0,D710,D709)</f>
        <v>27</v>
      </c>
      <c r="V710" s="57">
        <f>IF(I709=0,I710,I709)</f>
        <v>16.78</v>
      </c>
      <c r="W710" s="279">
        <f>IF(S709="取りやめ",0,V710)</f>
        <v>16.78</v>
      </c>
      <c r="X710" s="282">
        <v>4</v>
      </c>
      <c r="Y710" s="279" t="str">
        <f t="shared" si="24"/>
        <v>45578</v>
      </c>
      <c r="Z710" s="282">
        <v>1416.1399999999999</v>
      </c>
      <c r="AA710" s="282"/>
      <c r="AH710" s="57">
        <v>27</v>
      </c>
      <c r="AI710" s="57">
        <v>16.78</v>
      </c>
      <c r="AJ710" s="57">
        <v>16.78</v>
      </c>
    </row>
    <row r="711" spans="1:36" s="268" customFormat="1" ht="13.5" customHeight="1">
      <c r="A711" s="317">
        <f>IF(G711=G712,G711,G712)</f>
        <v>66</v>
      </c>
      <c r="B711" s="199">
        <f t="shared" si="23"/>
        <v>27</v>
      </c>
      <c r="C711" s="256"/>
      <c r="D711" s="48">
        <v>27</v>
      </c>
      <c r="E711" s="211"/>
      <c r="F711" s="211"/>
      <c r="G711" s="212"/>
      <c r="H711" s="212"/>
      <c r="I711" s="213"/>
      <c r="J711" s="214"/>
      <c r="K711" s="215"/>
      <c r="L711" s="290"/>
      <c r="M711" s="216"/>
      <c r="N711" s="214"/>
      <c r="O711" s="307"/>
      <c r="P711" s="217"/>
      <c r="Q711" s="218"/>
      <c r="R711" s="219"/>
      <c r="S711" s="240" t="s">
        <v>427</v>
      </c>
      <c r="T711" s="81">
        <v>1</v>
      </c>
      <c r="U711" s="278">
        <f>IF(D711=0,D712,D711)</f>
        <v>27</v>
      </c>
      <c r="V711" s="57">
        <v>0</v>
      </c>
      <c r="W711" s="279">
        <v>0</v>
      </c>
      <c r="X711" s="282">
        <v>4</v>
      </c>
      <c r="Y711" s="279" t="str">
        <f t="shared" si="24"/>
        <v>4</v>
      </c>
      <c r="Z711" s="282">
        <v>1308.72</v>
      </c>
      <c r="AA711" s="282"/>
      <c r="AH711" s="268">
        <v>27</v>
      </c>
      <c r="AI711" s="268">
        <v>0</v>
      </c>
      <c r="AJ711" s="268">
        <v>0</v>
      </c>
    </row>
    <row r="712" spans="1:36" s="56" customFormat="1" ht="13.5" customHeight="1">
      <c r="A712" s="317">
        <f>G712</f>
        <v>66</v>
      </c>
      <c r="B712" s="199">
        <f t="shared" si="23"/>
        <v>27</v>
      </c>
      <c r="C712" s="126" t="s">
        <v>90</v>
      </c>
      <c r="D712" s="125">
        <v>27</v>
      </c>
      <c r="E712" s="148" t="s">
        <v>24</v>
      </c>
      <c r="F712" s="148" t="s">
        <v>91</v>
      </c>
      <c r="G712" s="153">
        <v>66</v>
      </c>
      <c r="H712" s="153">
        <v>53</v>
      </c>
      <c r="I712" s="16">
        <v>4.92</v>
      </c>
      <c r="J712" s="122" t="s">
        <v>100</v>
      </c>
      <c r="K712" s="159">
        <v>34</v>
      </c>
      <c r="L712" s="289">
        <v>1309</v>
      </c>
      <c r="M712" s="173">
        <v>1</v>
      </c>
      <c r="N712" s="122" t="s">
        <v>96</v>
      </c>
      <c r="O712" s="301">
        <f>(L712*P712)/100</f>
        <v>327.25</v>
      </c>
      <c r="P712" s="123">
        <v>25</v>
      </c>
      <c r="Q712" s="120">
        <v>1</v>
      </c>
      <c r="R712" s="125"/>
      <c r="S712" s="237"/>
      <c r="T712" s="81">
        <v>2</v>
      </c>
      <c r="U712" s="278">
        <f>IF(D711=0,D712,D711)</f>
        <v>27</v>
      </c>
      <c r="V712" s="57">
        <f>IF(I711=0,I712,I711)</f>
        <v>4.92</v>
      </c>
      <c r="W712" s="279">
        <f>IF(S711="取りやめ",0,V712)</f>
        <v>0</v>
      </c>
      <c r="X712" s="282">
        <v>4</v>
      </c>
      <c r="Y712" s="279" t="str">
        <f t="shared" si="24"/>
        <v>46653</v>
      </c>
      <c r="Z712" s="282">
        <v>1308.72</v>
      </c>
      <c r="AA712" s="282"/>
      <c r="AB712" s="57"/>
      <c r="AC712" s="57"/>
      <c r="AD712" s="57"/>
      <c r="AE712" s="57"/>
      <c r="AF712" s="57"/>
      <c r="AG712" s="57"/>
      <c r="AH712" s="56">
        <v>27</v>
      </c>
      <c r="AI712" s="56">
        <v>4.92</v>
      </c>
      <c r="AJ712" s="56">
        <v>0</v>
      </c>
    </row>
    <row r="713" spans="1:36" s="269" customFormat="1" ht="13.5" customHeight="1">
      <c r="A713" s="317">
        <f>IF(G713=G714,G713,G714)</f>
        <v>67</v>
      </c>
      <c r="B713" s="199">
        <f t="shared" si="23"/>
        <v>27</v>
      </c>
      <c r="C713" s="259" t="s">
        <v>90</v>
      </c>
      <c r="D713" s="219">
        <v>27</v>
      </c>
      <c r="E713" s="211" t="s">
        <v>24</v>
      </c>
      <c r="F713" s="211" t="s">
        <v>91</v>
      </c>
      <c r="G713" s="212">
        <v>67</v>
      </c>
      <c r="H713" s="212">
        <v>1</v>
      </c>
      <c r="I713" s="213">
        <v>4.3499999999999996</v>
      </c>
      <c r="J713" s="214" t="s">
        <v>258</v>
      </c>
      <c r="K713" s="215">
        <v>83</v>
      </c>
      <c r="L713" s="290">
        <v>1450</v>
      </c>
      <c r="M713" s="216">
        <v>11</v>
      </c>
      <c r="N713" s="214" t="s">
        <v>37</v>
      </c>
      <c r="O713" s="307">
        <v>407</v>
      </c>
      <c r="P713" s="217">
        <v>25</v>
      </c>
      <c r="Q713" s="218">
        <v>1</v>
      </c>
      <c r="R713" s="219"/>
      <c r="S713" s="238" t="s">
        <v>428</v>
      </c>
      <c r="T713" s="81">
        <v>1</v>
      </c>
      <c r="U713" s="278">
        <f>IF(D713=0,D714,D713)</f>
        <v>27</v>
      </c>
      <c r="V713" s="57">
        <v>0</v>
      </c>
      <c r="W713" s="279">
        <v>0</v>
      </c>
      <c r="X713" s="282">
        <v>4</v>
      </c>
      <c r="Y713" s="279" t="str">
        <f t="shared" si="24"/>
        <v>4671</v>
      </c>
      <c r="Z713" s="282">
        <v>958.8</v>
      </c>
      <c r="AA713" s="282"/>
      <c r="AB713" s="268"/>
      <c r="AC713" s="268"/>
      <c r="AD713" s="268"/>
      <c r="AE713" s="268"/>
      <c r="AF713" s="268"/>
      <c r="AG713" s="268"/>
      <c r="AH713" s="269">
        <v>27</v>
      </c>
      <c r="AI713" s="269">
        <v>0</v>
      </c>
      <c r="AJ713" s="269">
        <v>0</v>
      </c>
    </row>
    <row r="714" spans="1:36" s="57" customFormat="1" ht="13.5" customHeight="1">
      <c r="A714" s="317">
        <f>G714</f>
        <v>67</v>
      </c>
      <c r="B714" s="199">
        <f t="shared" si="23"/>
        <v>27</v>
      </c>
      <c r="C714" s="183" t="s">
        <v>90</v>
      </c>
      <c r="D714" s="175">
        <v>27</v>
      </c>
      <c r="E714" s="184" t="s">
        <v>24</v>
      </c>
      <c r="F714" s="184" t="s">
        <v>91</v>
      </c>
      <c r="G714" s="185">
        <v>67</v>
      </c>
      <c r="H714" s="185">
        <v>1</v>
      </c>
      <c r="I714" s="186">
        <v>4.3499999999999996</v>
      </c>
      <c r="J714" s="187" t="s">
        <v>258</v>
      </c>
      <c r="K714" s="188">
        <v>83</v>
      </c>
      <c r="L714" s="296">
        <v>959</v>
      </c>
      <c r="M714" s="189">
        <v>11</v>
      </c>
      <c r="N714" s="187" t="s">
        <v>37</v>
      </c>
      <c r="O714" s="302">
        <f>(L714*P714)/100</f>
        <v>239.75</v>
      </c>
      <c r="P714" s="190">
        <v>25</v>
      </c>
      <c r="Q714" s="191">
        <v>1</v>
      </c>
      <c r="R714" s="115"/>
      <c r="S714" s="242" t="s">
        <v>428</v>
      </c>
      <c r="T714" s="81">
        <v>2</v>
      </c>
      <c r="U714" s="278">
        <f>IF(D713=0,D714,D713)</f>
        <v>27</v>
      </c>
      <c r="V714" s="57">
        <f>IF(I713=0,I714,I713)</f>
        <v>4.3499999999999996</v>
      </c>
      <c r="W714" s="279">
        <f>IF(S713="取りやめ",0,V714)</f>
        <v>4.3499999999999996</v>
      </c>
      <c r="X714" s="282">
        <v>4</v>
      </c>
      <c r="Y714" s="279" t="str">
        <f t="shared" si="24"/>
        <v>4671</v>
      </c>
      <c r="Z714" s="282">
        <v>958.8</v>
      </c>
      <c r="AA714" s="282"/>
      <c r="AB714" s="56"/>
      <c r="AC714" s="56"/>
      <c r="AD714" s="56"/>
      <c r="AE714" s="56"/>
      <c r="AF714" s="56"/>
      <c r="AG714" s="56"/>
      <c r="AH714" s="57">
        <v>27</v>
      </c>
      <c r="AI714" s="57">
        <v>4.3499999999999996</v>
      </c>
      <c r="AJ714" s="57">
        <v>4.3499999999999996</v>
      </c>
    </row>
    <row r="715" spans="1:36" s="268" customFormat="1" ht="13.5" customHeight="1">
      <c r="A715" s="317">
        <f>IF(G715=G716,G715,G716)</f>
        <v>67</v>
      </c>
      <c r="B715" s="199">
        <f t="shared" si="23"/>
        <v>27</v>
      </c>
      <c r="C715" s="259" t="s">
        <v>90</v>
      </c>
      <c r="D715" s="219">
        <v>27</v>
      </c>
      <c r="E715" s="211" t="s">
        <v>24</v>
      </c>
      <c r="F715" s="211" t="s">
        <v>91</v>
      </c>
      <c r="G715" s="212">
        <v>67</v>
      </c>
      <c r="H715" s="212">
        <v>43</v>
      </c>
      <c r="I715" s="213">
        <v>3.49</v>
      </c>
      <c r="J715" s="214" t="s">
        <v>258</v>
      </c>
      <c r="K715" s="215">
        <v>88</v>
      </c>
      <c r="L715" s="290">
        <f>(O715/P715)*100</f>
        <v>184</v>
      </c>
      <c r="M715" s="216">
        <v>11</v>
      </c>
      <c r="N715" s="214" t="s">
        <v>37</v>
      </c>
      <c r="O715" s="307">
        <v>46</v>
      </c>
      <c r="P715" s="217">
        <v>25</v>
      </c>
      <c r="Q715" s="218">
        <v>1</v>
      </c>
      <c r="R715" s="219"/>
      <c r="S715" s="238" t="s">
        <v>428</v>
      </c>
      <c r="T715" s="81">
        <v>1</v>
      </c>
      <c r="U715" s="278">
        <f>IF(D715=0,D716,D715)</f>
        <v>27</v>
      </c>
      <c r="V715" s="57">
        <v>0</v>
      </c>
      <c r="W715" s="279">
        <v>0</v>
      </c>
      <c r="X715" s="282">
        <v>4</v>
      </c>
      <c r="Y715" s="279" t="str">
        <f t="shared" si="24"/>
        <v>46743</v>
      </c>
      <c r="Z715" s="282">
        <v>158.4</v>
      </c>
      <c r="AA715" s="282"/>
      <c r="AB715" s="269"/>
      <c r="AC715" s="269"/>
      <c r="AD715" s="269"/>
      <c r="AE715" s="269"/>
      <c r="AF715" s="269"/>
      <c r="AG715" s="269"/>
      <c r="AH715" s="268">
        <v>27</v>
      </c>
      <c r="AI715" s="268">
        <v>0</v>
      </c>
      <c r="AJ715" s="268">
        <v>0</v>
      </c>
    </row>
    <row r="716" spans="1:36" s="57" customFormat="1" ht="13.5" customHeight="1">
      <c r="A716" s="317">
        <f>G716</f>
        <v>67</v>
      </c>
      <c r="B716" s="199">
        <f t="shared" si="23"/>
        <v>27</v>
      </c>
      <c r="C716" s="126" t="s">
        <v>90</v>
      </c>
      <c r="D716" s="125">
        <v>27</v>
      </c>
      <c r="E716" s="148" t="s">
        <v>24</v>
      </c>
      <c r="F716" s="148" t="s">
        <v>91</v>
      </c>
      <c r="G716" s="153">
        <v>67</v>
      </c>
      <c r="H716" s="153">
        <v>43</v>
      </c>
      <c r="I716" s="16">
        <v>3.49</v>
      </c>
      <c r="J716" s="122" t="s">
        <v>258</v>
      </c>
      <c r="K716" s="159">
        <v>88</v>
      </c>
      <c r="L716" s="289">
        <v>158</v>
      </c>
      <c r="M716" s="173">
        <v>11</v>
      </c>
      <c r="N716" s="148" t="s">
        <v>37</v>
      </c>
      <c r="O716" s="301">
        <f>(L716*P716)/100</f>
        <v>39.5</v>
      </c>
      <c r="P716" s="123">
        <v>25</v>
      </c>
      <c r="Q716" s="120">
        <v>1</v>
      </c>
      <c r="R716" s="125"/>
      <c r="S716" s="237" t="s">
        <v>428</v>
      </c>
      <c r="T716" s="81">
        <v>2</v>
      </c>
      <c r="U716" s="278">
        <f>IF(D715=0,D716,D715)</f>
        <v>27</v>
      </c>
      <c r="V716" s="57">
        <f>IF(I715=0,I716,I715)</f>
        <v>3.49</v>
      </c>
      <c r="W716" s="279">
        <f>IF(S715="取りやめ",0,V716)</f>
        <v>3.49</v>
      </c>
      <c r="X716" s="282">
        <v>4</v>
      </c>
      <c r="Y716" s="279" t="str">
        <f t="shared" si="24"/>
        <v>46743</v>
      </c>
      <c r="Z716" s="282">
        <v>158.4</v>
      </c>
      <c r="AA716" s="282"/>
      <c r="AB716" s="56"/>
      <c r="AC716" s="56"/>
      <c r="AD716" s="56"/>
      <c r="AE716" s="56"/>
      <c r="AF716" s="56"/>
      <c r="AG716" s="56"/>
      <c r="AH716" s="57">
        <v>27</v>
      </c>
      <c r="AI716" s="57">
        <v>3.49</v>
      </c>
      <c r="AJ716" s="57">
        <v>3.49</v>
      </c>
    </row>
    <row r="717" spans="1:36" s="268" customFormat="1" ht="13.5" customHeight="1">
      <c r="A717" s="317">
        <f>IF(G717=G718,G717,G718)</f>
        <v>68</v>
      </c>
      <c r="B717" s="199">
        <f t="shared" si="23"/>
        <v>27</v>
      </c>
      <c r="C717" s="259" t="s">
        <v>217</v>
      </c>
      <c r="D717" s="219">
        <v>27</v>
      </c>
      <c r="E717" s="211" t="s">
        <v>24</v>
      </c>
      <c r="F717" s="211" t="s">
        <v>91</v>
      </c>
      <c r="G717" s="212">
        <v>68</v>
      </c>
      <c r="H717" s="212">
        <v>40</v>
      </c>
      <c r="I717" s="213">
        <v>2.82</v>
      </c>
      <c r="J717" s="214" t="s">
        <v>403</v>
      </c>
      <c r="K717" s="215">
        <v>43</v>
      </c>
      <c r="L717" s="290">
        <v>370</v>
      </c>
      <c r="M717" s="216">
        <v>1</v>
      </c>
      <c r="N717" s="214" t="s">
        <v>96</v>
      </c>
      <c r="O717" s="307">
        <v>95.3</v>
      </c>
      <c r="P717" s="217">
        <v>25</v>
      </c>
      <c r="Q717" s="218">
        <v>1</v>
      </c>
      <c r="R717" s="219"/>
      <c r="S717" s="238" t="s">
        <v>272</v>
      </c>
      <c r="T717" s="81">
        <v>1</v>
      </c>
      <c r="U717" s="278">
        <f>IF(D717=0,D718,D717)</f>
        <v>27</v>
      </c>
      <c r="V717" s="57">
        <v>0</v>
      </c>
      <c r="W717" s="279">
        <v>0</v>
      </c>
      <c r="X717" s="282">
        <v>4</v>
      </c>
      <c r="Y717" s="279" t="str">
        <f t="shared" si="24"/>
        <v>46840</v>
      </c>
      <c r="Z717" s="282">
        <v>600.66</v>
      </c>
      <c r="AA717" s="282"/>
      <c r="AH717" s="268">
        <v>27</v>
      </c>
      <c r="AI717" s="268">
        <v>0</v>
      </c>
      <c r="AJ717" s="268">
        <v>0</v>
      </c>
    </row>
    <row r="718" spans="1:36" s="56" customFormat="1" ht="13.5" customHeight="1">
      <c r="A718" s="317">
        <f>G718</f>
        <v>68</v>
      </c>
      <c r="B718" s="199">
        <f t="shared" si="23"/>
        <v>27</v>
      </c>
      <c r="C718" s="183" t="s">
        <v>217</v>
      </c>
      <c r="D718" s="175">
        <v>27</v>
      </c>
      <c r="E718" s="184" t="s">
        <v>24</v>
      </c>
      <c r="F718" s="184" t="s">
        <v>91</v>
      </c>
      <c r="G718" s="185">
        <v>68</v>
      </c>
      <c r="H718" s="185">
        <v>40</v>
      </c>
      <c r="I718" s="186">
        <v>2.82</v>
      </c>
      <c r="J718" s="187" t="s">
        <v>40</v>
      </c>
      <c r="K718" s="188">
        <v>43</v>
      </c>
      <c r="L718" s="296">
        <v>601</v>
      </c>
      <c r="M718" s="189">
        <v>1</v>
      </c>
      <c r="N718" s="187" t="s">
        <v>96</v>
      </c>
      <c r="O718" s="302">
        <f>(L718*P718)/100</f>
        <v>150.25</v>
      </c>
      <c r="P718" s="190">
        <v>25</v>
      </c>
      <c r="Q718" s="191">
        <v>1</v>
      </c>
      <c r="R718" s="175"/>
      <c r="S718" s="239" t="s">
        <v>272</v>
      </c>
      <c r="T718" s="81">
        <v>2</v>
      </c>
      <c r="U718" s="278">
        <f>IF(D717=0,D718,D717)</f>
        <v>27</v>
      </c>
      <c r="V718" s="57">
        <f>IF(I717=0,I718,I717)</f>
        <v>2.82</v>
      </c>
      <c r="W718" s="279">
        <f>IF(S717="取りやめ",0,V718)</f>
        <v>2.82</v>
      </c>
      <c r="X718" s="282">
        <v>4</v>
      </c>
      <c r="Y718" s="279" t="str">
        <f t="shared" si="24"/>
        <v>46840</v>
      </c>
      <c r="Z718" s="282">
        <v>600.66</v>
      </c>
      <c r="AA718" s="282"/>
      <c r="AH718" s="56">
        <v>27</v>
      </c>
      <c r="AI718" s="56">
        <v>2.82</v>
      </c>
      <c r="AJ718" s="56">
        <v>2.82</v>
      </c>
    </row>
    <row r="719" spans="1:36" s="268" customFormat="1" ht="13.5" customHeight="1">
      <c r="A719" s="317">
        <f>IF(G719=G720,G719,G720)</f>
        <v>68</v>
      </c>
      <c r="B719" s="199">
        <f t="shared" si="23"/>
        <v>27</v>
      </c>
      <c r="C719" s="259" t="s">
        <v>217</v>
      </c>
      <c r="D719" s="219">
        <v>27</v>
      </c>
      <c r="E719" s="211" t="s">
        <v>24</v>
      </c>
      <c r="F719" s="211" t="s">
        <v>91</v>
      </c>
      <c r="G719" s="212">
        <v>68</v>
      </c>
      <c r="H719" s="212">
        <v>116</v>
      </c>
      <c r="I719" s="213">
        <v>2.36</v>
      </c>
      <c r="J719" s="214" t="s">
        <v>403</v>
      </c>
      <c r="K719" s="215">
        <v>43</v>
      </c>
      <c r="L719" s="290">
        <v>270</v>
      </c>
      <c r="M719" s="216">
        <v>1</v>
      </c>
      <c r="N719" s="214" t="s">
        <v>96</v>
      </c>
      <c r="O719" s="307">
        <v>77.3</v>
      </c>
      <c r="P719" s="217">
        <v>25</v>
      </c>
      <c r="Q719" s="218">
        <v>1</v>
      </c>
      <c r="R719" s="219"/>
      <c r="S719" s="238" t="s">
        <v>272</v>
      </c>
      <c r="T719" s="81">
        <v>1</v>
      </c>
      <c r="U719" s="278">
        <f>IF(D719=0,D720,D719)</f>
        <v>27</v>
      </c>
      <c r="V719" s="57">
        <v>0</v>
      </c>
      <c r="W719" s="279">
        <v>0</v>
      </c>
      <c r="X719" s="282">
        <v>4</v>
      </c>
      <c r="Y719" s="279" t="str">
        <f t="shared" si="24"/>
        <v>468116</v>
      </c>
      <c r="Z719" s="282">
        <v>627.76</v>
      </c>
      <c r="AA719" s="282"/>
      <c r="AH719" s="268">
        <v>27</v>
      </c>
      <c r="AI719" s="268">
        <v>0</v>
      </c>
      <c r="AJ719" s="268">
        <v>0</v>
      </c>
    </row>
    <row r="720" spans="1:36" s="56" customFormat="1" ht="13.5" customHeight="1">
      <c r="A720" s="317">
        <f>G720</f>
        <v>68</v>
      </c>
      <c r="B720" s="199">
        <f t="shared" si="23"/>
        <v>27</v>
      </c>
      <c r="C720" s="183" t="s">
        <v>217</v>
      </c>
      <c r="D720" s="175">
        <v>27</v>
      </c>
      <c r="E720" s="184" t="s">
        <v>24</v>
      </c>
      <c r="F720" s="184" t="s">
        <v>91</v>
      </c>
      <c r="G720" s="185">
        <v>68</v>
      </c>
      <c r="H720" s="185">
        <v>116</v>
      </c>
      <c r="I720" s="186">
        <v>2.36</v>
      </c>
      <c r="J720" s="187" t="s">
        <v>40</v>
      </c>
      <c r="K720" s="188">
        <v>43</v>
      </c>
      <c r="L720" s="296">
        <v>628</v>
      </c>
      <c r="M720" s="189">
        <v>1</v>
      </c>
      <c r="N720" s="187" t="s">
        <v>96</v>
      </c>
      <c r="O720" s="302">
        <f>(L720*P720)/100</f>
        <v>157</v>
      </c>
      <c r="P720" s="190">
        <v>25</v>
      </c>
      <c r="Q720" s="191">
        <v>1</v>
      </c>
      <c r="R720" s="175"/>
      <c r="S720" s="239" t="s">
        <v>272</v>
      </c>
      <c r="T720" s="81">
        <v>2</v>
      </c>
      <c r="U720" s="278">
        <f>IF(D719=0,D720,D719)</f>
        <v>27</v>
      </c>
      <c r="V720" s="57">
        <f>IF(I719=0,I720,I719)</f>
        <v>2.36</v>
      </c>
      <c r="W720" s="279">
        <f>IF(S719="取りやめ",0,V720)</f>
        <v>2.36</v>
      </c>
      <c r="X720" s="282">
        <v>4</v>
      </c>
      <c r="Y720" s="279" t="str">
        <f t="shared" si="24"/>
        <v>468116</v>
      </c>
      <c r="Z720" s="282">
        <v>627.76</v>
      </c>
      <c r="AA720" s="282"/>
      <c r="AH720" s="56">
        <v>27</v>
      </c>
      <c r="AI720" s="56">
        <v>2.36</v>
      </c>
      <c r="AJ720" s="56">
        <v>2.36</v>
      </c>
    </row>
    <row r="721" spans="1:36" s="269" customFormat="1" ht="13.5" customHeight="1">
      <c r="A721" s="317">
        <f>IF(G721=G722,G721,G722)</f>
        <v>68</v>
      </c>
      <c r="B721" s="199">
        <f t="shared" si="23"/>
        <v>27</v>
      </c>
      <c r="C721" s="259" t="s">
        <v>217</v>
      </c>
      <c r="D721" s="219">
        <v>27</v>
      </c>
      <c r="E721" s="211" t="s">
        <v>24</v>
      </c>
      <c r="F721" s="211" t="s">
        <v>91</v>
      </c>
      <c r="G721" s="212">
        <v>68</v>
      </c>
      <c r="H721" s="212">
        <v>130</v>
      </c>
      <c r="I721" s="213">
        <v>1.76</v>
      </c>
      <c r="J721" s="214" t="s">
        <v>278</v>
      </c>
      <c r="K721" s="215">
        <v>35</v>
      </c>
      <c r="L721" s="290">
        <v>60</v>
      </c>
      <c r="M721" s="216">
        <v>1</v>
      </c>
      <c r="N721" s="214" t="s">
        <v>96</v>
      </c>
      <c r="O721" s="307">
        <v>18.5</v>
      </c>
      <c r="P721" s="217">
        <v>25</v>
      </c>
      <c r="Q721" s="218">
        <v>1</v>
      </c>
      <c r="R721" s="219"/>
      <c r="S721" s="238" t="s">
        <v>272</v>
      </c>
      <c r="T721" s="81">
        <v>1</v>
      </c>
      <c r="U721" s="278">
        <f>IF(D721=0,D722,D721)</f>
        <v>27</v>
      </c>
      <c r="V721" s="57">
        <v>0</v>
      </c>
      <c r="W721" s="279">
        <v>0</v>
      </c>
      <c r="X721" s="282">
        <v>4</v>
      </c>
      <c r="Y721" s="279" t="str">
        <f t="shared" si="24"/>
        <v>468130</v>
      </c>
      <c r="Z721" s="282">
        <v>461.12</v>
      </c>
      <c r="AA721" s="282"/>
      <c r="AB721" s="270"/>
      <c r="AC721" s="270"/>
      <c r="AD721" s="270"/>
      <c r="AE721" s="270"/>
      <c r="AF721" s="270"/>
      <c r="AG721" s="270"/>
      <c r="AH721" s="269">
        <v>27</v>
      </c>
      <c r="AI721" s="269">
        <v>0</v>
      </c>
      <c r="AJ721" s="269">
        <v>0</v>
      </c>
    </row>
    <row r="722" spans="1:36" s="56" customFormat="1" ht="13.5" customHeight="1">
      <c r="A722" s="317">
        <f>G722</f>
        <v>68</v>
      </c>
      <c r="B722" s="199">
        <f t="shared" si="23"/>
        <v>27</v>
      </c>
      <c r="C722" s="194" t="s">
        <v>217</v>
      </c>
      <c r="D722" s="176">
        <v>27</v>
      </c>
      <c r="E722" s="195" t="s">
        <v>24</v>
      </c>
      <c r="F722" s="195" t="s">
        <v>91</v>
      </c>
      <c r="G722" s="156">
        <v>68</v>
      </c>
      <c r="H722" s="156">
        <v>130</v>
      </c>
      <c r="I722" s="137">
        <v>1.76</v>
      </c>
      <c r="J722" s="138" t="s">
        <v>100</v>
      </c>
      <c r="K722" s="139">
        <v>35</v>
      </c>
      <c r="L722" s="292">
        <v>461</v>
      </c>
      <c r="M722" s="196">
        <v>1</v>
      </c>
      <c r="N722" s="138" t="s">
        <v>96</v>
      </c>
      <c r="O722" s="303">
        <f>(L722*P722)/100</f>
        <v>115.25</v>
      </c>
      <c r="P722" s="140">
        <v>25</v>
      </c>
      <c r="Q722" s="197">
        <v>1</v>
      </c>
      <c r="R722" s="176"/>
      <c r="S722" s="243" t="s">
        <v>272</v>
      </c>
      <c r="T722" s="81">
        <v>2</v>
      </c>
      <c r="U722" s="278">
        <f>IF(D721=0,D722,D721)</f>
        <v>27</v>
      </c>
      <c r="V722" s="57">
        <f>IF(I721=0,I722,I721)</f>
        <v>1.76</v>
      </c>
      <c r="W722" s="279">
        <f>IF(S721="取りやめ",0,V722)</f>
        <v>1.76</v>
      </c>
      <c r="X722" s="282">
        <v>4</v>
      </c>
      <c r="Y722" s="279" t="str">
        <f t="shared" si="24"/>
        <v>468130</v>
      </c>
      <c r="Z722" s="282">
        <v>461.12</v>
      </c>
      <c r="AA722" s="282"/>
      <c r="AH722" s="56">
        <v>27</v>
      </c>
      <c r="AI722" s="56">
        <v>1.76</v>
      </c>
      <c r="AJ722" s="56">
        <v>1.76</v>
      </c>
    </row>
    <row r="723" spans="1:36" s="268" customFormat="1" ht="13.5" customHeight="1">
      <c r="A723" s="317">
        <f>IF(G723=G724,G723,G724)</f>
        <v>68</v>
      </c>
      <c r="B723" s="199">
        <f t="shared" si="23"/>
        <v>27</v>
      </c>
      <c r="C723" s="259" t="s">
        <v>217</v>
      </c>
      <c r="D723" s="219">
        <v>27</v>
      </c>
      <c r="E723" s="211" t="s">
        <v>24</v>
      </c>
      <c r="F723" s="211" t="s">
        <v>91</v>
      </c>
      <c r="G723" s="212">
        <v>68</v>
      </c>
      <c r="H723" s="212">
        <v>131</v>
      </c>
      <c r="I723" s="213">
        <v>1.48</v>
      </c>
      <c r="J723" s="214" t="s">
        <v>278</v>
      </c>
      <c r="K723" s="215">
        <v>35</v>
      </c>
      <c r="L723" s="290">
        <v>170</v>
      </c>
      <c r="M723" s="216">
        <v>1</v>
      </c>
      <c r="N723" s="214" t="s">
        <v>96</v>
      </c>
      <c r="O723" s="307">
        <v>45.2</v>
      </c>
      <c r="P723" s="217">
        <v>25</v>
      </c>
      <c r="Q723" s="218">
        <v>1</v>
      </c>
      <c r="R723" s="219"/>
      <c r="S723" s="238" t="s">
        <v>272</v>
      </c>
      <c r="T723" s="81">
        <v>1</v>
      </c>
      <c r="U723" s="278">
        <f>IF(D723=0,D724,D723)</f>
        <v>27</v>
      </c>
      <c r="V723" s="57">
        <v>0</v>
      </c>
      <c r="W723" s="279">
        <v>0</v>
      </c>
      <c r="X723" s="282">
        <v>4</v>
      </c>
      <c r="Y723" s="279" t="str">
        <f t="shared" si="24"/>
        <v>468131</v>
      </c>
      <c r="Z723" s="282">
        <v>387.76</v>
      </c>
      <c r="AA723" s="282"/>
      <c r="AB723" s="270"/>
      <c r="AC723" s="270"/>
      <c r="AD723" s="270"/>
      <c r="AE723" s="270"/>
      <c r="AF723" s="270"/>
      <c r="AG723" s="270"/>
      <c r="AH723" s="268">
        <v>27</v>
      </c>
      <c r="AI723" s="268">
        <v>0</v>
      </c>
      <c r="AJ723" s="268">
        <v>0</v>
      </c>
    </row>
    <row r="724" spans="1:36" s="57" customFormat="1" ht="13.5" customHeight="1">
      <c r="A724" s="317">
        <f>G724</f>
        <v>68</v>
      </c>
      <c r="B724" s="199">
        <f t="shared" si="23"/>
        <v>27</v>
      </c>
      <c r="C724" s="194" t="s">
        <v>217</v>
      </c>
      <c r="D724" s="176">
        <v>27</v>
      </c>
      <c r="E724" s="195" t="s">
        <v>24</v>
      </c>
      <c r="F724" s="195" t="s">
        <v>91</v>
      </c>
      <c r="G724" s="156">
        <v>68</v>
      </c>
      <c r="H724" s="156">
        <v>131</v>
      </c>
      <c r="I724" s="137">
        <v>1.48</v>
      </c>
      <c r="J724" s="138" t="s">
        <v>100</v>
      </c>
      <c r="K724" s="139">
        <v>35</v>
      </c>
      <c r="L724" s="292">
        <v>388</v>
      </c>
      <c r="M724" s="196">
        <v>1</v>
      </c>
      <c r="N724" s="138" t="s">
        <v>96</v>
      </c>
      <c r="O724" s="303">
        <f>(L724*P724)/100</f>
        <v>97</v>
      </c>
      <c r="P724" s="140">
        <v>25</v>
      </c>
      <c r="Q724" s="197">
        <v>1</v>
      </c>
      <c r="R724" s="176"/>
      <c r="S724" s="243" t="s">
        <v>272</v>
      </c>
      <c r="T724" s="81">
        <v>2</v>
      </c>
      <c r="U724" s="278">
        <f>IF(D723=0,D724,D723)</f>
        <v>27</v>
      </c>
      <c r="V724" s="57">
        <f>IF(I723=0,I724,I723)</f>
        <v>1.48</v>
      </c>
      <c r="W724" s="279">
        <f>IF(S723="取りやめ",0,V724)</f>
        <v>1.48</v>
      </c>
      <c r="X724" s="282">
        <v>4</v>
      </c>
      <c r="Y724" s="279" t="str">
        <f t="shared" si="24"/>
        <v>468131</v>
      </c>
      <c r="Z724" s="282">
        <v>387.76</v>
      </c>
      <c r="AA724" s="282"/>
      <c r="AB724" s="56"/>
      <c r="AC724" s="56"/>
      <c r="AD724" s="56"/>
      <c r="AE724" s="56"/>
      <c r="AF724" s="56"/>
      <c r="AG724" s="56"/>
      <c r="AH724" s="57">
        <v>27</v>
      </c>
      <c r="AI724" s="57">
        <v>1.48</v>
      </c>
      <c r="AJ724" s="57">
        <v>1.48</v>
      </c>
    </row>
    <row r="725" spans="1:36" s="269" customFormat="1" ht="13.5" customHeight="1">
      <c r="A725" s="317">
        <f>IF(G725=G726,G725,G726)</f>
        <v>68</v>
      </c>
      <c r="B725" s="199">
        <f t="shared" si="23"/>
        <v>27</v>
      </c>
      <c r="C725" s="259" t="s">
        <v>217</v>
      </c>
      <c r="D725" s="219">
        <v>27</v>
      </c>
      <c r="E725" s="211" t="s">
        <v>24</v>
      </c>
      <c r="F725" s="211" t="s">
        <v>91</v>
      </c>
      <c r="G725" s="212">
        <v>68</v>
      </c>
      <c r="H725" s="212">
        <v>132</v>
      </c>
      <c r="I725" s="213">
        <v>1.1599999999999999</v>
      </c>
      <c r="J725" s="214" t="s">
        <v>278</v>
      </c>
      <c r="K725" s="215">
        <v>35</v>
      </c>
      <c r="L725" s="290">
        <v>140</v>
      </c>
      <c r="M725" s="216">
        <v>1</v>
      </c>
      <c r="N725" s="214" t="s">
        <v>96</v>
      </c>
      <c r="O725" s="307">
        <v>36.1</v>
      </c>
      <c r="P725" s="217">
        <v>25</v>
      </c>
      <c r="Q725" s="218">
        <v>1</v>
      </c>
      <c r="R725" s="219"/>
      <c r="S725" s="238" t="s">
        <v>272</v>
      </c>
      <c r="T725" s="81">
        <v>1</v>
      </c>
      <c r="U725" s="278">
        <f>IF(D725=0,D726,D725)</f>
        <v>27</v>
      </c>
      <c r="V725" s="57">
        <v>0</v>
      </c>
      <c r="W725" s="279">
        <v>0</v>
      </c>
      <c r="X725" s="282">
        <v>4</v>
      </c>
      <c r="Y725" s="279" t="str">
        <f t="shared" si="24"/>
        <v>468132</v>
      </c>
      <c r="Z725" s="282">
        <v>296.95999999999998</v>
      </c>
      <c r="AA725" s="282"/>
      <c r="AB725" s="268"/>
      <c r="AC725" s="268"/>
      <c r="AD725" s="268"/>
      <c r="AE725" s="268"/>
      <c r="AF725" s="268"/>
      <c r="AG725" s="268"/>
      <c r="AH725" s="269">
        <v>27</v>
      </c>
      <c r="AI725" s="269">
        <v>0</v>
      </c>
      <c r="AJ725" s="269">
        <v>0</v>
      </c>
    </row>
    <row r="726" spans="1:36" s="56" customFormat="1" ht="13.5" customHeight="1">
      <c r="A726" s="317">
        <f>G726</f>
        <v>68</v>
      </c>
      <c r="B726" s="199">
        <f t="shared" si="23"/>
        <v>27</v>
      </c>
      <c r="C726" s="194" t="s">
        <v>217</v>
      </c>
      <c r="D726" s="176">
        <v>27</v>
      </c>
      <c r="E726" s="195" t="s">
        <v>24</v>
      </c>
      <c r="F726" s="195" t="s">
        <v>91</v>
      </c>
      <c r="G726" s="156">
        <v>68</v>
      </c>
      <c r="H726" s="156">
        <v>132</v>
      </c>
      <c r="I726" s="137">
        <v>1.1599999999999999</v>
      </c>
      <c r="J726" s="138" t="s">
        <v>100</v>
      </c>
      <c r="K726" s="139">
        <v>35</v>
      </c>
      <c r="L726" s="292">
        <v>297</v>
      </c>
      <c r="M726" s="196">
        <v>1</v>
      </c>
      <c r="N726" s="138" t="s">
        <v>96</v>
      </c>
      <c r="O726" s="303">
        <f>(L726*P726)/100</f>
        <v>74.25</v>
      </c>
      <c r="P726" s="140">
        <v>25</v>
      </c>
      <c r="Q726" s="197">
        <v>1</v>
      </c>
      <c r="R726" s="176"/>
      <c r="S726" s="243" t="s">
        <v>272</v>
      </c>
      <c r="T726" s="81">
        <v>2</v>
      </c>
      <c r="U726" s="278">
        <f>IF(D725=0,D726,D725)</f>
        <v>27</v>
      </c>
      <c r="V726" s="57">
        <f>IF(I725=0,I726,I725)</f>
        <v>1.1599999999999999</v>
      </c>
      <c r="W726" s="279">
        <f>IF(S725="取りやめ",0,V726)</f>
        <v>1.1599999999999999</v>
      </c>
      <c r="X726" s="282">
        <v>4</v>
      </c>
      <c r="Y726" s="279" t="str">
        <f t="shared" si="24"/>
        <v>468132</v>
      </c>
      <c r="Z726" s="282">
        <v>296.95999999999998</v>
      </c>
      <c r="AA726" s="282"/>
      <c r="AH726" s="56">
        <v>27</v>
      </c>
      <c r="AI726" s="56">
        <v>1.1599999999999999</v>
      </c>
      <c r="AJ726" s="56">
        <v>1.1599999999999999</v>
      </c>
    </row>
    <row r="727" spans="1:36" s="269" customFormat="1" ht="13.5" customHeight="1">
      <c r="A727" s="317">
        <f>IF(G727=G728,G727,G728)</f>
        <v>70</v>
      </c>
      <c r="B727" s="199">
        <f t="shared" si="23"/>
        <v>27</v>
      </c>
      <c r="C727" s="256" t="s">
        <v>78</v>
      </c>
      <c r="D727" s="219">
        <v>27</v>
      </c>
      <c r="E727" s="211" t="s">
        <v>79</v>
      </c>
      <c r="F727" s="211" t="s">
        <v>80</v>
      </c>
      <c r="G727" s="212">
        <v>70</v>
      </c>
      <c r="H727" s="212">
        <v>4</v>
      </c>
      <c r="I727" s="213">
        <v>16.12</v>
      </c>
      <c r="J727" s="214" t="s">
        <v>141</v>
      </c>
      <c r="K727" s="215">
        <v>82</v>
      </c>
      <c r="L727" s="290">
        <f>(O727/P727)*100</f>
        <v>515.84</v>
      </c>
      <c r="M727" s="216">
        <v>1</v>
      </c>
      <c r="N727" s="214" t="s">
        <v>127</v>
      </c>
      <c r="O727" s="307">
        <f>8*I727</f>
        <v>128.96</v>
      </c>
      <c r="P727" s="217">
        <v>25</v>
      </c>
      <c r="Q727" s="218">
        <v>1</v>
      </c>
      <c r="R727" s="219"/>
      <c r="S727" s="238" t="s">
        <v>134</v>
      </c>
      <c r="T727" s="81">
        <v>1</v>
      </c>
      <c r="U727" s="278">
        <f>IF(D727=0,D728,D727)</f>
        <v>27</v>
      </c>
      <c r="V727" s="57">
        <v>0</v>
      </c>
      <c r="W727" s="279">
        <v>0</v>
      </c>
      <c r="X727" s="282">
        <v>4</v>
      </c>
      <c r="Y727" s="279" t="str">
        <f t="shared" si="24"/>
        <v>4704</v>
      </c>
      <c r="Z727" s="282">
        <v>1496.0000000000002</v>
      </c>
      <c r="AA727" s="282"/>
      <c r="AB727" s="270"/>
      <c r="AC727" s="270"/>
      <c r="AD727" s="270"/>
      <c r="AE727" s="270"/>
      <c r="AF727" s="270"/>
      <c r="AG727" s="270"/>
      <c r="AH727" s="269">
        <v>27</v>
      </c>
      <c r="AI727" s="269">
        <v>0</v>
      </c>
      <c r="AJ727" s="269">
        <v>0</v>
      </c>
    </row>
    <row r="728" spans="1:36" s="56" customFormat="1" ht="13.5" customHeight="1">
      <c r="A728" s="317">
        <f>G728</f>
        <v>70</v>
      </c>
      <c r="B728" s="199">
        <f t="shared" si="23"/>
        <v>27</v>
      </c>
      <c r="C728" s="132" t="s">
        <v>78</v>
      </c>
      <c r="D728" s="125">
        <v>27</v>
      </c>
      <c r="E728" s="148" t="s">
        <v>79</v>
      </c>
      <c r="F728" s="148" t="s">
        <v>80</v>
      </c>
      <c r="G728" s="153">
        <v>70</v>
      </c>
      <c r="H728" s="153">
        <v>4</v>
      </c>
      <c r="I728" s="16">
        <v>16.12</v>
      </c>
      <c r="J728" s="122" t="s">
        <v>141</v>
      </c>
      <c r="K728" s="159">
        <v>82</v>
      </c>
      <c r="L728" s="289">
        <v>1496</v>
      </c>
      <c r="M728" s="173">
        <v>1</v>
      </c>
      <c r="N728" s="122" t="s">
        <v>37</v>
      </c>
      <c r="O728" s="301">
        <f>(L728*P728)/100</f>
        <v>374</v>
      </c>
      <c r="P728" s="123">
        <v>25</v>
      </c>
      <c r="Q728" s="120">
        <v>1</v>
      </c>
      <c r="R728" s="125"/>
      <c r="S728" s="237" t="s">
        <v>134</v>
      </c>
      <c r="T728" s="81">
        <v>2</v>
      </c>
      <c r="U728" s="278">
        <f>IF(D727=0,D728,D727)</f>
        <v>27</v>
      </c>
      <c r="V728" s="57">
        <f>IF(I727=0,I728,I727)</f>
        <v>16.12</v>
      </c>
      <c r="W728" s="279">
        <f>IF(S727="取りやめ",0,V728)</f>
        <v>16.12</v>
      </c>
      <c r="X728" s="282">
        <v>4</v>
      </c>
      <c r="Y728" s="279" t="str">
        <f t="shared" si="24"/>
        <v>4704</v>
      </c>
      <c r="Z728" s="282">
        <v>1496.0000000000002</v>
      </c>
      <c r="AA728" s="282"/>
      <c r="AB728" s="57"/>
      <c r="AC728" s="57"/>
      <c r="AD728" s="57"/>
      <c r="AE728" s="57"/>
      <c r="AF728" s="57"/>
      <c r="AG728" s="57"/>
      <c r="AH728" s="56">
        <v>27</v>
      </c>
      <c r="AI728" s="56">
        <v>16.12</v>
      </c>
      <c r="AJ728" s="56">
        <v>16.12</v>
      </c>
    </row>
    <row r="729" spans="1:36" s="269" customFormat="1" ht="13.5" customHeight="1">
      <c r="A729" s="317">
        <f>IF(G729=G730,G729,G730)</f>
        <v>70</v>
      </c>
      <c r="B729" s="199">
        <f t="shared" si="23"/>
        <v>27</v>
      </c>
      <c r="C729" s="256" t="s">
        <v>78</v>
      </c>
      <c r="D729" s="219">
        <v>27</v>
      </c>
      <c r="E729" s="211" t="s">
        <v>79</v>
      </c>
      <c r="F729" s="211" t="s">
        <v>80</v>
      </c>
      <c r="G729" s="212">
        <v>70</v>
      </c>
      <c r="H729" s="212">
        <v>16</v>
      </c>
      <c r="I729" s="213">
        <v>1.24</v>
      </c>
      <c r="J729" s="214" t="s">
        <v>403</v>
      </c>
      <c r="K729" s="215">
        <v>34</v>
      </c>
      <c r="L729" s="290">
        <f>(O729/P729)*100</f>
        <v>39.68</v>
      </c>
      <c r="M729" s="216">
        <v>1</v>
      </c>
      <c r="N729" s="214" t="s">
        <v>127</v>
      </c>
      <c r="O729" s="307">
        <f>8*I729</f>
        <v>9.92</v>
      </c>
      <c r="P729" s="217">
        <v>25</v>
      </c>
      <c r="Q729" s="218">
        <v>1</v>
      </c>
      <c r="R729" s="219"/>
      <c r="S729" s="238" t="s">
        <v>134</v>
      </c>
      <c r="T729" s="81">
        <v>1</v>
      </c>
      <c r="U729" s="278">
        <f>IF(D729=0,D730,D729)</f>
        <v>27</v>
      </c>
      <c r="V729" s="57">
        <v>0</v>
      </c>
      <c r="W729" s="279">
        <v>0</v>
      </c>
      <c r="X729" s="282">
        <v>4</v>
      </c>
      <c r="Y729" s="279" t="str">
        <f t="shared" si="24"/>
        <v>47016</v>
      </c>
      <c r="Z729" s="282">
        <v>260.39999999999998</v>
      </c>
      <c r="AA729" s="282"/>
      <c r="AB729" s="270"/>
      <c r="AC729" s="270"/>
      <c r="AD729" s="270"/>
      <c r="AE729" s="270"/>
      <c r="AF729" s="270"/>
      <c r="AG729" s="270"/>
      <c r="AH729" s="269">
        <v>27</v>
      </c>
      <c r="AI729" s="269">
        <v>0</v>
      </c>
      <c r="AJ729" s="269">
        <v>0</v>
      </c>
    </row>
    <row r="730" spans="1:36" s="56" customFormat="1" ht="13.5" customHeight="1">
      <c r="A730" s="317">
        <f>G730</f>
        <v>70</v>
      </c>
      <c r="B730" s="199">
        <f t="shared" si="23"/>
        <v>27</v>
      </c>
      <c r="C730" s="132" t="s">
        <v>78</v>
      </c>
      <c r="D730" s="125">
        <v>27</v>
      </c>
      <c r="E730" s="148" t="s">
        <v>79</v>
      </c>
      <c r="F730" s="148" t="s">
        <v>80</v>
      </c>
      <c r="G730" s="153">
        <v>70</v>
      </c>
      <c r="H730" s="153">
        <v>16</v>
      </c>
      <c r="I730" s="16">
        <v>1.24</v>
      </c>
      <c r="J730" s="122" t="s">
        <v>83</v>
      </c>
      <c r="K730" s="159">
        <v>34</v>
      </c>
      <c r="L730" s="289">
        <v>260</v>
      </c>
      <c r="M730" s="173">
        <v>1</v>
      </c>
      <c r="N730" s="122" t="s">
        <v>37</v>
      </c>
      <c r="O730" s="301">
        <f>(L730*P730)/100</f>
        <v>65</v>
      </c>
      <c r="P730" s="123">
        <v>25</v>
      </c>
      <c r="Q730" s="120">
        <v>1</v>
      </c>
      <c r="R730" s="125"/>
      <c r="S730" s="237" t="s">
        <v>134</v>
      </c>
      <c r="T730" s="81">
        <v>2</v>
      </c>
      <c r="U730" s="278">
        <f>IF(D729=0,D730,D729)</f>
        <v>27</v>
      </c>
      <c r="V730" s="57">
        <f>IF(I729=0,I730,I729)</f>
        <v>1.24</v>
      </c>
      <c r="W730" s="279">
        <f>IF(S729="取りやめ",0,V730)</f>
        <v>1.24</v>
      </c>
      <c r="X730" s="282">
        <v>4</v>
      </c>
      <c r="Y730" s="279" t="str">
        <f t="shared" si="24"/>
        <v>47016</v>
      </c>
      <c r="Z730" s="282">
        <v>260.39999999999998</v>
      </c>
      <c r="AA730" s="282"/>
      <c r="AB730" s="57"/>
      <c r="AC730" s="57"/>
      <c r="AD730" s="57"/>
      <c r="AE730" s="57"/>
      <c r="AF730" s="57"/>
      <c r="AG730" s="57"/>
      <c r="AH730" s="56">
        <v>27</v>
      </c>
      <c r="AI730" s="56">
        <v>1.24</v>
      </c>
      <c r="AJ730" s="56">
        <v>1.24</v>
      </c>
    </row>
    <row r="731" spans="1:36" s="269" customFormat="1" ht="13.5" customHeight="1">
      <c r="A731" s="317">
        <f>IF(G731=G732,G731,G732)</f>
        <v>70</v>
      </c>
      <c r="B731" s="199">
        <f t="shared" si="23"/>
        <v>27</v>
      </c>
      <c r="C731" s="256" t="s">
        <v>78</v>
      </c>
      <c r="D731" s="219">
        <v>27</v>
      </c>
      <c r="E731" s="211" t="s">
        <v>79</v>
      </c>
      <c r="F731" s="211" t="s">
        <v>80</v>
      </c>
      <c r="G731" s="212">
        <v>70</v>
      </c>
      <c r="H731" s="212">
        <v>26</v>
      </c>
      <c r="I731" s="213">
        <v>0.84</v>
      </c>
      <c r="J731" s="214" t="s">
        <v>403</v>
      </c>
      <c r="K731" s="215">
        <v>38</v>
      </c>
      <c r="L731" s="290">
        <f>(O731/P731)*100</f>
        <v>26.88</v>
      </c>
      <c r="M731" s="216">
        <v>1</v>
      </c>
      <c r="N731" s="214" t="s">
        <v>127</v>
      </c>
      <c r="O731" s="307">
        <f>8*I731</f>
        <v>6.72</v>
      </c>
      <c r="P731" s="217">
        <v>25</v>
      </c>
      <c r="Q731" s="218">
        <v>1</v>
      </c>
      <c r="R731" s="219"/>
      <c r="S731" s="238" t="s">
        <v>134</v>
      </c>
      <c r="T731" s="81">
        <v>1</v>
      </c>
      <c r="U731" s="278">
        <f>IF(D731=0,D732,D731)</f>
        <v>27</v>
      </c>
      <c r="V731" s="57">
        <v>0</v>
      </c>
      <c r="W731" s="279">
        <v>0</v>
      </c>
      <c r="X731" s="282">
        <v>4</v>
      </c>
      <c r="Y731" s="279" t="str">
        <f t="shared" si="24"/>
        <v>47026</v>
      </c>
      <c r="Z731" s="282">
        <v>141.12</v>
      </c>
      <c r="AA731" s="282"/>
      <c r="AB731" s="268"/>
      <c r="AC731" s="268"/>
      <c r="AD731" s="268"/>
      <c r="AE731" s="268"/>
      <c r="AF731" s="268"/>
      <c r="AG731" s="268"/>
      <c r="AH731" s="269">
        <v>27</v>
      </c>
      <c r="AI731" s="269">
        <v>0</v>
      </c>
      <c r="AJ731" s="269">
        <v>0</v>
      </c>
    </row>
    <row r="732" spans="1:36" s="56" customFormat="1" ht="13.5" customHeight="1">
      <c r="A732" s="317">
        <f>G732</f>
        <v>70</v>
      </c>
      <c r="B732" s="199">
        <f t="shared" si="23"/>
        <v>27</v>
      </c>
      <c r="C732" s="132" t="s">
        <v>78</v>
      </c>
      <c r="D732" s="125">
        <v>27</v>
      </c>
      <c r="E732" s="148" t="s">
        <v>79</v>
      </c>
      <c r="F732" s="148" t="s">
        <v>80</v>
      </c>
      <c r="G732" s="153">
        <v>70</v>
      </c>
      <c r="H732" s="153">
        <v>26</v>
      </c>
      <c r="I732" s="16">
        <v>0.84</v>
      </c>
      <c r="J732" s="122" t="s">
        <v>83</v>
      </c>
      <c r="K732" s="159">
        <v>38</v>
      </c>
      <c r="L732" s="289">
        <v>141</v>
      </c>
      <c r="M732" s="173">
        <v>1</v>
      </c>
      <c r="N732" s="122" t="s">
        <v>37</v>
      </c>
      <c r="O732" s="301">
        <f>(L732*P732)/100</f>
        <v>35.25</v>
      </c>
      <c r="P732" s="123">
        <v>25</v>
      </c>
      <c r="Q732" s="120">
        <v>1</v>
      </c>
      <c r="R732" s="125"/>
      <c r="S732" s="237" t="s">
        <v>134</v>
      </c>
      <c r="T732" s="81">
        <v>2</v>
      </c>
      <c r="U732" s="278">
        <f>IF(D731=0,D732,D731)</f>
        <v>27</v>
      </c>
      <c r="V732" s="57">
        <f>IF(I731=0,I732,I731)</f>
        <v>0.84</v>
      </c>
      <c r="W732" s="279">
        <f>IF(S731="取りやめ",0,V732)</f>
        <v>0.84</v>
      </c>
      <c r="X732" s="282">
        <v>4</v>
      </c>
      <c r="Y732" s="279" t="str">
        <f t="shared" si="24"/>
        <v>47026</v>
      </c>
      <c r="Z732" s="282">
        <v>141.12</v>
      </c>
      <c r="AA732" s="282"/>
      <c r="AB732" s="57"/>
      <c r="AC732" s="57"/>
      <c r="AD732" s="57"/>
      <c r="AE732" s="57"/>
      <c r="AF732" s="57"/>
      <c r="AG732" s="57"/>
      <c r="AH732" s="56">
        <v>27</v>
      </c>
      <c r="AI732" s="56">
        <v>0.84</v>
      </c>
      <c r="AJ732" s="56">
        <v>0.84</v>
      </c>
    </row>
    <row r="733" spans="1:36" s="269" customFormat="1" ht="13.5" customHeight="1">
      <c r="A733" s="317">
        <f>IF(G733=G734,G733,G734)</f>
        <v>70</v>
      </c>
      <c r="B733" s="199">
        <f t="shared" si="23"/>
        <v>27</v>
      </c>
      <c r="C733" s="256" t="s">
        <v>78</v>
      </c>
      <c r="D733" s="219">
        <v>27</v>
      </c>
      <c r="E733" s="211" t="s">
        <v>79</v>
      </c>
      <c r="F733" s="211" t="s">
        <v>80</v>
      </c>
      <c r="G733" s="212">
        <v>70</v>
      </c>
      <c r="H733" s="212">
        <v>27</v>
      </c>
      <c r="I733" s="213">
        <v>1.2</v>
      </c>
      <c r="J733" s="214" t="s">
        <v>403</v>
      </c>
      <c r="K733" s="215">
        <v>39</v>
      </c>
      <c r="L733" s="290">
        <f>(O733/P733)*100</f>
        <v>38.4</v>
      </c>
      <c r="M733" s="216">
        <v>1</v>
      </c>
      <c r="N733" s="214" t="s">
        <v>127</v>
      </c>
      <c r="O733" s="307">
        <f>8*I733</f>
        <v>9.6</v>
      </c>
      <c r="P733" s="217">
        <v>25</v>
      </c>
      <c r="Q733" s="218">
        <v>1</v>
      </c>
      <c r="R733" s="219"/>
      <c r="S733" s="238" t="s">
        <v>134</v>
      </c>
      <c r="T733" s="81">
        <v>1</v>
      </c>
      <c r="U733" s="278">
        <f>IF(D733=0,D734,D733)</f>
        <v>27</v>
      </c>
      <c r="V733" s="57">
        <v>0</v>
      </c>
      <c r="W733" s="279">
        <v>0</v>
      </c>
      <c r="X733" s="282">
        <v>4</v>
      </c>
      <c r="Y733" s="279" t="str">
        <f t="shared" si="24"/>
        <v>47027</v>
      </c>
      <c r="Z733" s="282">
        <v>207.6</v>
      </c>
      <c r="AA733" s="282"/>
      <c r="AB733" s="268"/>
      <c r="AC733" s="268"/>
      <c r="AD733" s="268"/>
      <c r="AE733" s="268"/>
      <c r="AF733" s="268"/>
      <c r="AG733" s="268"/>
      <c r="AH733" s="269">
        <v>27</v>
      </c>
      <c r="AI733" s="269">
        <v>0</v>
      </c>
      <c r="AJ733" s="269">
        <v>0</v>
      </c>
    </row>
    <row r="734" spans="1:36" s="56" customFormat="1" ht="13.5" customHeight="1">
      <c r="A734" s="317">
        <f>G734</f>
        <v>70</v>
      </c>
      <c r="B734" s="199">
        <f t="shared" si="23"/>
        <v>27</v>
      </c>
      <c r="C734" s="132" t="s">
        <v>78</v>
      </c>
      <c r="D734" s="125">
        <v>27</v>
      </c>
      <c r="E734" s="148" t="s">
        <v>79</v>
      </c>
      <c r="F734" s="148" t="s">
        <v>80</v>
      </c>
      <c r="G734" s="153">
        <v>70</v>
      </c>
      <c r="H734" s="153">
        <v>27</v>
      </c>
      <c r="I734" s="16">
        <v>1.2</v>
      </c>
      <c r="J734" s="122" t="s">
        <v>83</v>
      </c>
      <c r="K734" s="159">
        <v>39</v>
      </c>
      <c r="L734" s="289">
        <v>208</v>
      </c>
      <c r="M734" s="173">
        <v>1</v>
      </c>
      <c r="N734" s="122" t="s">
        <v>37</v>
      </c>
      <c r="O734" s="301">
        <f>(L734*P734)/100</f>
        <v>52</v>
      </c>
      <c r="P734" s="123">
        <v>25</v>
      </c>
      <c r="Q734" s="120">
        <v>1</v>
      </c>
      <c r="R734" s="125"/>
      <c r="S734" s="237" t="s">
        <v>134</v>
      </c>
      <c r="T734" s="81">
        <v>2</v>
      </c>
      <c r="U734" s="278">
        <f>IF(D733=0,D734,D733)</f>
        <v>27</v>
      </c>
      <c r="V734" s="57">
        <f>IF(I733=0,I734,I733)</f>
        <v>1.2</v>
      </c>
      <c r="W734" s="279">
        <f>IF(S733="取りやめ",0,V734)</f>
        <v>1.2</v>
      </c>
      <c r="X734" s="282">
        <v>4</v>
      </c>
      <c r="Y734" s="279" t="str">
        <f t="shared" si="24"/>
        <v>47027</v>
      </c>
      <c r="Z734" s="282">
        <v>207.6</v>
      </c>
      <c r="AA734" s="282"/>
      <c r="AB734" s="57"/>
      <c r="AC734" s="57"/>
      <c r="AD734" s="57"/>
      <c r="AE734" s="57"/>
      <c r="AF734" s="57"/>
      <c r="AG734" s="57"/>
      <c r="AH734" s="56">
        <v>27</v>
      </c>
      <c r="AI734" s="56">
        <v>1.2</v>
      </c>
      <c r="AJ734" s="56">
        <v>1.2</v>
      </c>
    </row>
    <row r="735" spans="1:36" s="268" customFormat="1" ht="13.5" customHeight="1">
      <c r="A735" s="317">
        <f>IF(G735=G736,G735,G736)</f>
        <v>70</v>
      </c>
      <c r="B735" s="199">
        <f t="shared" si="23"/>
        <v>27</v>
      </c>
      <c r="C735" s="256" t="s">
        <v>78</v>
      </c>
      <c r="D735" s="219">
        <v>27</v>
      </c>
      <c r="E735" s="211" t="s">
        <v>79</v>
      </c>
      <c r="F735" s="211" t="s">
        <v>80</v>
      </c>
      <c r="G735" s="212">
        <v>70</v>
      </c>
      <c r="H735" s="212">
        <v>28</v>
      </c>
      <c r="I735" s="213">
        <v>0.76</v>
      </c>
      <c r="J735" s="214" t="s">
        <v>403</v>
      </c>
      <c r="K735" s="215">
        <v>38</v>
      </c>
      <c r="L735" s="290">
        <f>(O735/P735)*100</f>
        <v>24.32</v>
      </c>
      <c r="M735" s="216">
        <v>1</v>
      </c>
      <c r="N735" s="214" t="s">
        <v>127</v>
      </c>
      <c r="O735" s="307">
        <f>8*I735</f>
        <v>6.08</v>
      </c>
      <c r="P735" s="217">
        <v>25</v>
      </c>
      <c r="Q735" s="218">
        <v>1</v>
      </c>
      <c r="R735" s="219"/>
      <c r="S735" s="238" t="s">
        <v>134</v>
      </c>
      <c r="T735" s="81">
        <v>1</v>
      </c>
      <c r="U735" s="278">
        <f>IF(D735=0,D736,D735)</f>
        <v>27</v>
      </c>
      <c r="V735" s="57">
        <v>0</v>
      </c>
      <c r="W735" s="279">
        <v>0</v>
      </c>
      <c r="X735" s="282">
        <v>4</v>
      </c>
      <c r="Y735" s="279" t="str">
        <f t="shared" si="24"/>
        <v>47028</v>
      </c>
      <c r="Z735" s="282">
        <v>127.68</v>
      </c>
      <c r="AA735" s="282"/>
      <c r="AH735" s="268">
        <v>27</v>
      </c>
      <c r="AI735" s="268">
        <v>0</v>
      </c>
      <c r="AJ735" s="268">
        <v>0</v>
      </c>
    </row>
    <row r="736" spans="1:36" s="56" customFormat="1" ht="13.5" customHeight="1">
      <c r="A736" s="317">
        <f>G736</f>
        <v>70</v>
      </c>
      <c r="B736" s="199">
        <f t="shared" si="23"/>
        <v>27</v>
      </c>
      <c r="C736" s="145" t="s">
        <v>78</v>
      </c>
      <c r="D736" s="115">
        <v>27</v>
      </c>
      <c r="E736" s="147" t="s">
        <v>79</v>
      </c>
      <c r="F736" s="147" t="s">
        <v>80</v>
      </c>
      <c r="G736" s="151">
        <v>70</v>
      </c>
      <c r="H736" s="151">
        <v>28</v>
      </c>
      <c r="I736" s="111">
        <v>0.76</v>
      </c>
      <c r="J736" s="112" t="s">
        <v>83</v>
      </c>
      <c r="K736" s="158">
        <v>38</v>
      </c>
      <c r="L736" s="295">
        <v>128</v>
      </c>
      <c r="M736" s="198">
        <v>1</v>
      </c>
      <c r="N736" s="112" t="s">
        <v>37</v>
      </c>
      <c r="O736" s="304">
        <f>(L736*P736)/100</f>
        <v>32</v>
      </c>
      <c r="P736" s="113">
        <v>25</v>
      </c>
      <c r="Q736" s="110">
        <v>1</v>
      </c>
      <c r="R736" s="115"/>
      <c r="S736" s="242" t="s">
        <v>134</v>
      </c>
      <c r="T736" s="81">
        <v>2</v>
      </c>
      <c r="U736" s="278">
        <f>IF(D735=0,D736,D735)</f>
        <v>27</v>
      </c>
      <c r="V736" s="57">
        <f>IF(I735=0,I736,I735)</f>
        <v>0.76</v>
      </c>
      <c r="W736" s="279">
        <f>IF(S735="取りやめ",0,V736)</f>
        <v>0.76</v>
      </c>
      <c r="X736" s="282">
        <v>4</v>
      </c>
      <c r="Y736" s="279" t="str">
        <f t="shared" si="24"/>
        <v>47028</v>
      </c>
      <c r="Z736" s="282">
        <v>127.68</v>
      </c>
      <c r="AA736" s="282"/>
      <c r="AB736" s="57"/>
      <c r="AC736" s="57"/>
      <c r="AD736" s="57"/>
      <c r="AE736" s="57"/>
      <c r="AF736" s="57"/>
      <c r="AG736" s="57"/>
      <c r="AH736" s="56">
        <v>27</v>
      </c>
      <c r="AI736" s="56">
        <v>0.76</v>
      </c>
      <c r="AJ736" s="56">
        <v>0.76</v>
      </c>
    </row>
    <row r="737" spans="1:36" s="268" customFormat="1" ht="13.5" customHeight="1">
      <c r="A737" s="317">
        <f>IF(G737=G738,G737,G738)</f>
        <v>73</v>
      </c>
      <c r="B737" s="199">
        <f t="shared" si="23"/>
        <v>27</v>
      </c>
      <c r="C737" s="256" t="s">
        <v>78</v>
      </c>
      <c r="D737" s="219">
        <v>27</v>
      </c>
      <c r="E737" s="211" t="s">
        <v>79</v>
      </c>
      <c r="F737" s="211" t="s">
        <v>80</v>
      </c>
      <c r="G737" s="212">
        <v>73</v>
      </c>
      <c r="H737" s="212">
        <v>117</v>
      </c>
      <c r="I737" s="213">
        <v>0.36</v>
      </c>
      <c r="J737" s="214" t="s">
        <v>141</v>
      </c>
      <c r="K737" s="215">
        <v>77</v>
      </c>
      <c r="L737" s="290">
        <f>(O737/P737)*100</f>
        <v>11.52</v>
      </c>
      <c r="M737" s="216">
        <v>1</v>
      </c>
      <c r="N737" s="214" t="s">
        <v>127</v>
      </c>
      <c r="O737" s="307">
        <f>8*I737</f>
        <v>2.88</v>
      </c>
      <c r="P737" s="217">
        <v>25</v>
      </c>
      <c r="Q737" s="218">
        <v>1</v>
      </c>
      <c r="R737" s="219"/>
      <c r="S737" s="238" t="s">
        <v>134</v>
      </c>
      <c r="T737" s="81">
        <v>1</v>
      </c>
      <c r="U737" s="278">
        <f>IF(D737=0,D738,D737)</f>
        <v>27</v>
      </c>
      <c r="V737" s="57">
        <v>0</v>
      </c>
      <c r="W737" s="279">
        <v>0</v>
      </c>
      <c r="X737" s="282">
        <v>4</v>
      </c>
      <c r="Y737" s="279" t="str">
        <f t="shared" si="24"/>
        <v>473117</v>
      </c>
      <c r="Z737" s="282">
        <v>43.199999999999996</v>
      </c>
      <c r="AA737" s="282"/>
      <c r="AH737" s="268">
        <v>27</v>
      </c>
      <c r="AI737" s="268">
        <v>0</v>
      </c>
      <c r="AJ737" s="268">
        <v>0</v>
      </c>
    </row>
    <row r="738" spans="1:36" s="56" customFormat="1" ht="13.5" customHeight="1">
      <c r="A738" s="317">
        <f>G738</f>
        <v>73</v>
      </c>
      <c r="B738" s="199">
        <f t="shared" si="23"/>
        <v>27</v>
      </c>
      <c r="C738" s="145" t="s">
        <v>78</v>
      </c>
      <c r="D738" s="115">
        <v>27</v>
      </c>
      <c r="E738" s="147" t="s">
        <v>79</v>
      </c>
      <c r="F738" s="147" t="s">
        <v>80</v>
      </c>
      <c r="G738" s="151">
        <v>73</v>
      </c>
      <c r="H738" s="151">
        <v>117</v>
      </c>
      <c r="I738" s="111">
        <v>0.36</v>
      </c>
      <c r="J738" s="112" t="s">
        <v>141</v>
      </c>
      <c r="K738" s="158">
        <v>77</v>
      </c>
      <c r="L738" s="295">
        <v>43</v>
      </c>
      <c r="M738" s="198">
        <v>1</v>
      </c>
      <c r="N738" s="112" t="s">
        <v>37</v>
      </c>
      <c r="O738" s="304">
        <f>(L738*P738)/100</f>
        <v>10.75</v>
      </c>
      <c r="P738" s="113">
        <v>25</v>
      </c>
      <c r="Q738" s="110">
        <v>1</v>
      </c>
      <c r="R738" s="115"/>
      <c r="S738" s="242" t="s">
        <v>134</v>
      </c>
      <c r="T738" s="81">
        <v>2</v>
      </c>
      <c r="U738" s="278">
        <f>IF(D737=0,D738,D737)</f>
        <v>27</v>
      </c>
      <c r="V738" s="57">
        <f>IF(I737=0,I738,I737)</f>
        <v>0.36</v>
      </c>
      <c r="W738" s="279">
        <f>IF(S737="取りやめ",0,V738)</f>
        <v>0.36</v>
      </c>
      <c r="X738" s="282">
        <v>4</v>
      </c>
      <c r="Y738" s="279" t="str">
        <f t="shared" si="24"/>
        <v>473117</v>
      </c>
      <c r="Z738" s="282">
        <v>43.199999999999996</v>
      </c>
      <c r="AA738" s="282"/>
      <c r="AB738" s="57"/>
      <c r="AC738" s="57"/>
      <c r="AD738" s="57"/>
      <c r="AE738" s="57"/>
      <c r="AF738" s="57"/>
      <c r="AG738" s="57"/>
      <c r="AH738" s="56">
        <v>27</v>
      </c>
      <c r="AI738" s="56">
        <v>0.36</v>
      </c>
      <c r="AJ738" s="56">
        <v>0.36</v>
      </c>
    </row>
    <row r="739" spans="1:36" s="268" customFormat="1" ht="13.5" customHeight="1">
      <c r="A739" s="317">
        <f>IF(G739=G740,G739,G740)</f>
        <v>73</v>
      </c>
      <c r="B739" s="199">
        <f t="shared" si="23"/>
        <v>27</v>
      </c>
      <c r="C739" s="256" t="s">
        <v>78</v>
      </c>
      <c r="D739" s="219">
        <v>27</v>
      </c>
      <c r="E739" s="211" t="s">
        <v>79</v>
      </c>
      <c r="F739" s="211" t="s">
        <v>80</v>
      </c>
      <c r="G739" s="212">
        <v>73</v>
      </c>
      <c r="H739" s="212">
        <v>119</v>
      </c>
      <c r="I739" s="213">
        <v>0.32</v>
      </c>
      <c r="J739" s="214" t="s">
        <v>141</v>
      </c>
      <c r="K739" s="215">
        <v>77</v>
      </c>
      <c r="L739" s="290">
        <f>(O739/P739)*100</f>
        <v>10.24</v>
      </c>
      <c r="M739" s="216">
        <v>1</v>
      </c>
      <c r="N739" s="214" t="s">
        <v>127</v>
      </c>
      <c r="O739" s="307">
        <f>8*I739</f>
        <v>2.56</v>
      </c>
      <c r="P739" s="217">
        <v>25</v>
      </c>
      <c r="Q739" s="218">
        <v>1</v>
      </c>
      <c r="R739" s="219"/>
      <c r="S739" s="238" t="s">
        <v>134</v>
      </c>
      <c r="T739" s="81">
        <v>1</v>
      </c>
      <c r="U739" s="278">
        <f>IF(D739=0,D740,D739)</f>
        <v>27</v>
      </c>
      <c r="V739" s="57">
        <v>0</v>
      </c>
      <c r="W739" s="279">
        <v>0</v>
      </c>
      <c r="X739" s="282">
        <v>4</v>
      </c>
      <c r="Y739" s="279" t="str">
        <f t="shared" si="24"/>
        <v>473119</v>
      </c>
      <c r="Z739" s="282">
        <v>26.88</v>
      </c>
      <c r="AA739" s="282"/>
      <c r="AH739" s="268">
        <v>27</v>
      </c>
      <c r="AI739" s="268">
        <v>0</v>
      </c>
      <c r="AJ739" s="268">
        <v>0</v>
      </c>
    </row>
    <row r="740" spans="1:36" s="56" customFormat="1" ht="13.5" customHeight="1">
      <c r="A740" s="317">
        <f>G740</f>
        <v>73</v>
      </c>
      <c r="B740" s="199">
        <f t="shared" si="23"/>
        <v>27</v>
      </c>
      <c r="C740" s="145" t="s">
        <v>78</v>
      </c>
      <c r="D740" s="115">
        <v>27</v>
      </c>
      <c r="E740" s="147" t="s">
        <v>79</v>
      </c>
      <c r="F740" s="147" t="s">
        <v>80</v>
      </c>
      <c r="G740" s="151">
        <v>73</v>
      </c>
      <c r="H740" s="151">
        <v>119</v>
      </c>
      <c r="I740" s="111">
        <v>0.32</v>
      </c>
      <c r="J740" s="112" t="s">
        <v>141</v>
      </c>
      <c r="K740" s="158">
        <v>77</v>
      </c>
      <c r="L740" s="295">
        <v>27</v>
      </c>
      <c r="M740" s="198">
        <v>1</v>
      </c>
      <c r="N740" s="112" t="s">
        <v>37</v>
      </c>
      <c r="O740" s="304">
        <f>(L740*P740)/100</f>
        <v>6.75</v>
      </c>
      <c r="P740" s="113">
        <v>25</v>
      </c>
      <c r="Q740" s="110">
        <v>1</v>
      </c>
      <c r="R740" s="115"/>
      <c r="S740" s="242" t="s">
        <v>134</v>
      </c>
      <c r="T740" s="81">
        <v>2</v>
      </c>
      <c r="U740" s="278">
        <f>IF(D739=0,D740,D739)</f>
        <v>27</v>
      </c>
      <c r="V740" s="57">
        <f>IF(I739=0,I740,I739)</f>
        <v>0.32</v>
      </c>
      <c r="W740" s="279">
        <f>IF(S739="取りやめ",0,V740)</f>
        <v>0.32</v>
      </c>
      <c r="X740" s="282">
        <v>4</v>
      </c>
      <c r="Y740" s="279" t="str">
        <f t="shared" si="24"/>
        <v>473119</v>
      </c>
      <c r="Z740" s="282">
        <v>26.88</v>
      </c>
      <c r="AA740" s="282"/>
      <c r="AB740" s="57"/>
      <c r="AC740" s="57"/>
      <c r="AD740" s="57"/>
      <c r="AE740" s="57"/>
      <c r="AF740" s="57"/>
      <c r="AG740" s="57"/>
      <c r="AH740" s="56">
        <v>27</v>
      </c>
      <c r="AI740" s="56">
        <v>0.32</v>
      </c>
      <c r="AJ740" s="56">
        <v>0.32</v>
      </c>
    </row>
    <row r="741" spans="1:36" s="268" customFormat="1" ht="13.5" customHeight="1">
      <c r="A741" s="317">
        <f>IF(G741=G742,G741,G742)</f>
        <v>73</v>
      </c>
      <c r="B741" s="199">
        <f t="shared" si="23"/>
        <v>27</v>
      </c>
      <c r="C741" s="256" t="s">
        <v>78</v>
      </c>
      <c r="D741" s="219">
        <v>27</v>
      </c>
      <c r="E741" s="211" t="s">
        <v>79</v>
      </c>
      <c r="F741" s="211" t="s">
        <v>80</v>
      </c>
      <c r="G741" s="212">
        <v>73</v>
      </c>
      <c r="H741" s="212">
        <v>120</v>
      </c>
      <c r="I741" s="213">
        <v>2.2400000000000002</v>
      </c>
      <c r="J741" s="214" t="s">
        <v>141</v>
      </c>
      <c r="K741" s="215">
        <v>77</v>
      </c>
      <c r="L741" s="290">
        <f>(O741/P741)*100</f>
        <v>71.680000000000007</v>
      </c>
      <c r="M741" s="216">
        <v>1</v>
      </c>
      <c r="N741" s="214" t="s">
        <v>127</v>
      </c>
      <c r="O741" s="307">
        <f>8*I741</f>
        <v>17.920000000000002</v>
      </c>
      <c r="P741" s="217">
        <v>25</v>
      </c>
      <c r="Q741" s="218">
        <v>1</v>
      </c>
      <c r="R741" s="219"/>
      <c r="S741" s="238" t="s">
        <v>134</v>
      </c>
      <c r="T741" s="81">
        <v>1</v>
      </c>
      <c r="U741" s="278">
        <f>IF(D741=0,D742,D741)</f>
        <v>27</v>
      </c>
      <c r="V741" s="57">
        <v>0</v>
      </c>
      <c r="W741" s="279">
        <v>0</v>
      </c>
      <c r="X741" s="282">
        <v>4</v>
      </c>
      <c r="Y741" s="279" t="str">
        <f t="shared" si="24"/>
        <v>473120</v>
      </c>
      <c r="Z741" s="282">
        <v>268.8</v>
      </c>
      <c r="AA741" s="282"/>
      <c r="AH741" s="268">
        <v>27</v>
      </c>
      <c r="AI741" s="268">
        <v>0</v>
      </c>
      <c r="AJ741" s="268">
        <v>0</v>
      </c>
    </row>
    <row r="742" spans="1:36" s="56" customFormat="1" ht="13.5" customHeight="1">
      <c r="A742" s="317">
        <f>G742</f>
        <v>73</v>
      </c>
      <c r="B742" s="199">
        <f t="shared" si="23"/>
        <v>27</v>
      </c>
      <c r="C742" s="132" t="s">
        <v>78</v>
      </c>
      <c r="D742" s="125">
        <v>27</v>
      </c>
      <c r="E742" s="148" t="s">
        <v>79</v>
      </c>
      <c r="F742" s="148" t="s">
        <v>80</v>
      </c>
      <c r="G742" s="153">
        <v>73</v>
      </c>
      <c r="H742" s="153">
        <v>120</v>
      </c>
      <c r="I742" s="16">
        <v>2.2400000000000002</v>
      </c>
      <c r="J742" s="122" t="s">
        <v>141</v>
      </c>
      <c r="K742" s="159">
        <v>77</v>
      </c>
      <c r="L742" s="289">
        <v>269</v>
      </c>
      <c r="M742" s="173">
        <v>1</v>
      </c>
      <c r="N742" s="122" t="s">
        <v>37</v>
      </c>
      <c r="O742" s="301">
        <f>(L742*P742)/100</f>
        <v>67.25</v>
      </c>
      <c r="P742" s="123">
        <v>25</v>
      </c>
      <c r="Q742" s="120">
        <v>1</v>
      </c>
      <c r="R742" s="125"/>
      <c r="S742" s="237" t="s">
        <v>134</v>
      </c>
      <c r="T742" s="81">
        <v>2</v>
      </c>
      <c r="U742" s="278">
        <f>IF(D741=0,D742,D741)</f>
        <v>27</v>
      </c>
      <c r="V742" s="57">
        <f>IF(I741=0,I742,I741)</f>
        <v>2.2400000000000002</v>
      </c>
      <c r="W742" s="279">
        <f>IF(S741="取りやめ",0,V742)</f>
        <v>2.2400000000000002</v>
      </c>
      <c r="X742" s="282">
        <v>4</v>
      </c>
      <c r="Y742" s="279" t="str">
        <f t="shared" si="24"/>
        <v>473120</v>
      </c>
      <c r="Z742" s="282">
        <v>268.8</v>
      </c>
      <c r="AA742" s="282"/>
      <c r="AB742" s="57"/>
      <c r="AC742" s="57"/>
      <c r="AD742" s="57"/>
      <c r="AE742" s="57"/>
      <c r="AF742" s="57"/>
      <c r="AG742" s="57"/>
      <c r="AH742" s="56">
        <v>27</v>
      </c>
      <c r="AI742" s="56">
        <v>2.2400000000000002</v>
      </c>
      <c r="AJ742" s="56">
        <v>2.2400000000000002</v>
      </c>
    </row>
    <row r="743" spans="1:36" s="268" customFormat="1" ht="13.5" customHeight="1">
      <c r="A743" s="317">
        <f>IF(G743=G744,G743,G744)</f>
        <v>73</v>
      </c>
      <c r="B743" s="199">
        <f t="shared" si="23"/>
        <v>27</v>
      </c>
      <c r="C743" s="256" t="s">
        <v>78</v>
      </c>
      <c r="D743" s="219">
        <v>27</v>
      </c>
      <c r="E743" s="211" t="s">
        <v>79</v>
      </c>
      <c r="F743" s="211" t="s">
        <v>80</v>
      </c>
      <c r="G743" s="212">
        <v>73</v>
      </c>
      <c r="H743" s="212">
        <v>136</v>
      </c>
      <c r="I743" s="213">
        <v>8.1199999999999992</v>
      </c>
      <c r="J743" s="214" t="s">
        <v>403</v>
      </c>
      <c r="K743" s="215">
        <v>39</v>
      </c>
      <c r="L743" s="290">
        <f>(O743/P743)*100</f>
        <v>259.83999999999997</v>
      </c>
      <c r="M743" s="216">
        <v>1</v>
      </c>
      <c r="N743" s="214" t="s">
        <v>127</v>
      </c>
      <c r="O743" s="307">
        <f>8*I743</f>
        <v>64.959999999999994</v>
      </c>
      <c r="P743" s="217">
        <v>25</v>
      </c>
      <c r="Q743" s="218">
        <v>1</v>
      </c>
      <c r="R743" s="219"/>
      <c r="S743" s="238" t="s">
        <v>134</v>
      </c>
      <c r="T743" s="81">
        <v>1</v>
      </c>
      <c r="U743" s="278">
        <f>IF(D743=0,D744,D743)</f>
        <v>27</v>
      </c>
      <c r="V743" s="57">
        <v>0</v>
      </c>
      <c r="W743" s="279">
        <v>0</v>
      </c>
      <c r="X743" s="282">
        <v>4</v>
      </c>
      <c r="Y743" s="279" t="str">
        <f t="shared" si="24"/>
        <v>473136</v>
      </c>
      <c r="Z743" s="282">
        <v>1997.5199999999998</v>
      </c>
      <c r="AA743" s="282"/>
      <c r="AH743" s="268">
        <v>27</v>
      </c>
      <c r="AI743" s="268">
        <v>0</v>
      </c>
      <c r="AJ743" s="268">
        <v>0</v>
      </c>
    </row>
    <row r="744" spans="1:36" s="56" customFormat="1" ht="13.5" customHeight="1">
      <c r="A744" s="317">
        <f>G744</f>
        <v>73</v>
      </c>
      <c r="B744" s="199">
        <f t="shared" si="23"/>
        <v>27</v>
      </c>
      <c r="C744" s="132" t="s">
        <v>78</v>
      </c>
      <c r="D744" s="125">
        <v>27</v>
      </c>
      <c r="E744" s="148" t="s">
        <v>79</v>
      </c>
      <c r="F744" s="148" t="s">
        <v>80</v>
      </c>
      <c r="G744" s="153">
        <v>73</v>
      </c>
      <c r="H744" s="153">
        <v>136</v>
      </c>
      <c r="I744" s="16">
        <v>8.1199999999999992</v>
      </c>
      <c r="J744" s="122" t="s">
        <v>83</v>
      </c>
      <c r="K744" s="159">
        <v>39</v>
      </c>
      <c r="L744" s="289">
        <v>1998</v>
      </c>
      <c r="M744" s="173">
        <v>1</v>
      </c>
      <c r="N744" s="122" t="s">
        <v>37</v>
      </c>
      <c r="O744" s="301">
        <f>(L744*P744)/100</f>
        <v>499.5</v>
      </c>
      <c r="P744" s="123">
        <v>25</v>
      </c>
      <c r="Q744" s="120">
        <v>1</v>
      </c>
      <c r="R744" s="125"/>
      <c r="S744" s="237" t="s">
        <v>134</v>
      </c>
      <c r="T744" s="81">
        <v>2</v>
      </c>
      <c r="U744" s="278">
        <f>IF(D743=0,D744,D743)</f>
        <v>27</v>
      </c>
      <c r="V744" s="57">
        <f>IF(I743=0,I744,I743)</f>
        <v>8.1199999999999992</v>
      </c>
      <c r="W744" s="279">
        <f>IF(S743="取りやめ",0,V744)</f>
        <v>8.1199999999999992</v>
      </c>
      <c r="X744" s="282">
        <v>4</v>
      </c>
      <c r="Y744" s="279" t="str">
        <f t="shared" si="24"/>
        <v>473136</v>
      </c>
      <c r="Z744" s="282">
        <v>1997.5199999999998</v>
      </c>
      <c r="AA744" s="282"/>
      <c r="AB744" s="57"/>
      <c r="AC744" s="57"/>
      <c r="AD744" s="57"/>
      <c r="AE744" s="57"/>
      <c r="AF744" s="57"/>
      <c r="AG744" s="57"/>
      <c r="AH744" s="56">
        <v>27</v>
      </c>
      <c r="AI744" s="56">
        <v>8.1199999999999992</v>
      </c>
      <c r="AJ744" s="56">
        <v>8.1199999999999992</v>
      </c>
    </row>
    <row r="745" spans="1:36" s="268" customFormat="1" ht="13.5" customHeight="1">
      <c r="A745" s="317">
        <f>IF(G745=G746,G745,G746)</f>
        <v>73</v>
      </c>
      <c r="B745" s="199">
        <f t="shared" si="23"/>
        <v>27</v>
      </c>
      <c r="C745" s="256" t="s">
        <v>78</v>
      </c>
      <c r="D745" s="219">
        <v>27</v>
      </c>
      <c r="E745" s="211" t="s">
        <v>79</v>
      </c>
      <c r="F745" s="211" t="s">
        <v>80</v>
      </c>
      <c r="G745" s="212">
        <v>73</v>
      </c>
      <c r="H745" s="212">
        <v>159</v>
      </c>
      <c r="I745" s="213">
        <v>1.28</v>
      </c>
      <c r="J745" s="214" t="s">
        <v>403</v>
      </c>
      <c r="K745" s="215">
        <v>37</v>
      </c>
      <c r="L745" s="290">
        <f>(O745/P745)*100</f>
        <v>40.96</v>
      </c>
      <c r="M745" s="216">
        <v>1</v>
      </c>
      <c r="N745" s="214" t="s">
        <v>127</v>
      </c>
      <c r="O745" s="307">
        <f>8*I745</f>
        <v>10.24</v>
      </c>
      <c r="P745" s="217">
        <v>25</v>
      </c>
      <c r="Q745" s="218">
        <v>1</v>
      </c>
      <c r="R745" s="219"/>
      <c r="S745" s="238" t="s">
        <v>134</v>
      </c>
      <c r="T745" s="81">
        <v>1</v>
      </c>
      <c r="U745" s="278">
        <f>IF(D745=0,D746,D745)</f>
        <v>27</v>
      </c>
      <c r="V745" s="57">
        <v>0</v>
      </c>
      <c r="W745" s="279">
        <v>0</v>
      </c>
      <c r="X745" s="282">
        <v>4</v>
      </c>
      <c r="Y745" s="279" t="str">
        <f t="shared" si="24"/>
        <v>473159</v>
      </c>
      <c r="Z745" s="282">
        <v>299.52</v>
      </c>
      <c r="AA745" s="282"/>
      <c r="AH745" s="268">
        <v>27</v>
      </c>
      <c r="AI745" s="268">
        <v>0</v>
      </c>
      <c r="AJ745" s="268">
        <v>0</v>
      </c>
    </row>
    <row r="746" spans="1:36" s="57" customFormat="1" ht="13.5" customHeight="1">
      <c r="A746" s="317">
        <f>G746</f>
        <v>73</v>
      </c>
      <c r="B746" s="199">
        <f t="shared" si="23"/>
        <v>27</v>
      </c>
      <c r="C746" s="132" t="s">
        <v>78</v>
      </c>
      <c r="D746" s="125">
        <v>27</v>
      </c>
      <c r="E746" s="148" t="s">
        <v>79</v>
      </c>
      <c r="F746" s="148" t="s">
        <v>80</v>
      </c>
      <c r="G746" s="153">
        <v>73</v>
      </c>
      <c r="H746" s="153">
        <v>159</v>
      </c>
      <c r="I746" s="16">
        <v>1.28</v>
      </c>
      <c r="J746" s="122" t="s">
        <v>83</v>
      </c>
      <c r="K746" s="159">
        <v>37</v>
      </c>
      <c r="L746" s="289">
        <v>300</v>
      </c>
      <c r="M746" s="173">
        <v>1</v>
      </c>
      <c r="N746" s="122" t="s">
        <v>37</v>
      </c>
      <c r="O746" s="301">
        <f>(L746*P746)/100</f>
        <v>75</v>
      </c>
      <c r="P746" s="123">
        <v>25</v>
      </c>
      <c r="Q746" s="120">
        <v>1</v>
      </c>
      <c r="R746" s="125"/>
      <c r="S746" s="237" t="s">
        <v>134</v>
      </c>
      <c r="T746" s="81">
        <v>2</v>
      </c>
      <c r="U746" s="278">
        <f>IF(D745=0,D746,D745)</f>
        <v>27</v>
      </c>
      <c r="V746" s="57">
        <f>IF(I745=0,I746,I745)</f>
        <v>1.28</v>
      </c>
      <c r="W746" s="279">
        <f>IF(S745="取りやめ",0,V746)</f>
        <v>1.28</v>
      </c>
      <c r="X746" s="282">
        <v>4</v>
      </c>
      <c r="Y746" s="279" t="str">
        <f t="shared" si="24"/>
        <v>473159</v>
      </c>
      <c r="Z746" s="282">
        <v>299.52</v>
      </c>
      <c r="AA746" s="282"/>
      <c r="AH746" s="57">
        <v>27</v>
      </c>
      <c r="AI746" s="57">
        <v>1.28</v>
      </c>
      <c r="AJ746" s="57">
        <v>1.28</v>
      </c>
    </row>
    <row r="747" spans="1:36" s="269" customFormat="1" ht="13.5" customHeight="1">
      <c r="A747" s="317">
        <f>IF(G747=G748,G747,G748)</f>
        <v>73</v>
      </c>
      <c r="B747" s="199">
        <f t="shared" si="23"/>
        <v>27</v>
      </c>
      <c r="C747" s="256" t="s">
        <v>78</v>
      </c>
      <c r="D747" s="219">
        <v>27</v>
      </c>
      <c r="E747" s="211" t="s">
        <v>79</v>
      </c>
      <c r="F747" s="211" t="s">
        <v>80</v>
      </c>
      <c r="G747" s="212">
        <v>73</v>
      </c>
      <c r="H747" s="212">
        <v>169</v>
      </c>
      <c r="I747" s="213">
        <v>11.12</v>
      </c>
      <c r="J747" s="214" t="s">
        <v>278</v>
      </c>
      <c r="K747" s="215">
        <v>28</v>
      </c>
      <c r="L747" s="290">
        <v>220</v>
      </c>
      <c r="M747" s="216">
        <v>1</v>
      </c>
      <c r="N747" s="214" t="s">
        <v>37</v>
      </c>
      <c r="O747" s="307">
        <v>61.1</v>
      </c>
      <c r="P747" s="217">
        <v>25</v>
      </c>
      <c r="Q747" s="218">
        <v>1</v>
      </c>
      <c r="R747" s="219"/>
      <c r="S747" s="238" t="s">
        <v>269</v>
      </c>
      <c r="T747" s="81">
        <v>1</v>
      </c>
      <c r="U747" s="278">
        <f>IF(D747=0,D748,D747)</f>
        <v>27</v>
      </c>
      <c r="V747" s="57">
        <v>0</v>
      </c>
      <c r="W747" s="279">
        <v>0</v>
      </c>
      <c r="X747" s="282">
        <v>4</v>
      </c>
      <c r="Y747" s="279" t="str">
        <f t="shared" si="24"/>
        <v>473169</v>
      </c>
      <c r="Z747" s="282">
        <v>2535.3599999999997</v>
      </c>
      <c r="AA747" s="282"/>
      <c r="AB747" s="268"/>
      <c r="AC747" s="268"/>
      <c r="AD747" s="268"/>
      <c r="AE747" s="268"/>
      <c r="AF747" s="268"/>
      <c r="AG747" s="268"/>
      <c r="AH747" s="269">
        <v>27</v>
      </c>
      <c r="AI747" s="269">
        <v>0</v>
      </c>
      <c r="AJ747" s="269">
        <v>0</v>
      </c>
    </row>
    <row r="748" spans="1:36" s="56" customFormat="1" ht="13.5" customHeight="1">
      <c r="A748" s="317">
        <f>G748</f>
        <v>73</v>
      </c>
      <c r="B748" s="199">
        <f t="shared" si="23"/>
        <v>27</v>
      </c>
      <c r="C748" s="132" t="s">
        <v>78</v>
      </c>
      <c r="D748" s="125">
        <v>27</v>
      </c>
      <c r="E748" s="148" t="s">
        <v>79</v>
      </c>
      <c r="F748" s="148" t="s">
        <v>80</v>
      </c>
      <c r="G748" s="153">
        <v>73</v>
      </c>
      <c r="H748" s="153">
        <v>169</v>
      </c>
      <c r="I748" s="16">
        <v>11.12</v>
      </c>
      <c r="J748" s="122" t="s">
        <v>76</v>
      </c>
      <c r="K748" s="159">
        <v>28</v>
      </c>
      <c r="L748" s="289">
        <v>2535</v>
      </c>
      <c r="M748" s="173">
        <v>1</v>
      </c>
      <c r="N748" s="122" t="s">
        <v>37</v>
      </c>
      <c r="O748" s="301">
        <f>(L748*P748)/100</f>
        <v>633.75</v>
      </c>
      <c r="P748" s="123">
        <v>25</v>
      </c>
      <c r="Q748" s="120">
        <v>1</v>
      </c>
      <c r="R748" s="125"/>
      <c r="S748" s="237" t="s">
        <v>269</v>
      </c>
      <c r="T748" s="81">
        <v>2</v>
      </c>
      <c r="U748" s="278">
        <f>IF(D747=0,D748,D747)</f>
        <v>27</v>
      </c>
      <c r="V748" s="57">
        <f>IF(I747=0,I748,I747)</f>
        <v>11.12</v>
      </c>
      <c r="W748" s="279">
        <f>IF(S747="取りやめ",0,V748)</f>
        <v>11.12</v>
      </c>
      <c r="X748" s="282">
        <v>4</v>
      </c>
      <c r="Y748" s="279" t="str">
        <f t="shared" si="24"/>
        <v>473169</v>
      </c>
      <c r="Z748" s="282">
        <v>2535.3599999999997</v>
      </c>
      <c r="AA748" s="282"/>
      <c r="AB748" s="57"/>
      <c r="AC748" s="57"/>
      <c r="AD748" s="57"/>
      <c r="AE748" s="57"/>
      <c r="AF748" s="57"/>
      <c r="AG748" s="57"/>
      <c r="AH748" s="56">
        <v>27</v>
      </c>
      <c r="AI748" s="56">
        <v>11.12</v>
      </c>
      <c r="AJ748" s="56">
        <v>11.12</v>
      </c>
    </row>
    <row r="749" spans="1:36" s="268" customFormat="1" ht="13.5" customHeight="1">
      <c r="A749" s="317">
        <f>IF(G749=G750,G749,G750)</f>
        <v>74</v>
      </c>
      <c r="B749" s="199">
        <f t="shared" si="23"/>
        <v>27</v>
      </c>
      <c r="C749" s="256" t="s">
        <v>78</v>
      </c>
      <c r="D749" s="219">
        <v>27</v>
      </c>
      <c r="E749" s="211" t="s">
        <v>79</v>
      </c>
      <c r="F749" s="211" t="s">
        <v>80</v>
      </c>
      <c r="G749" s="212">
        <v>74</v>
      </c>
      <c r="H749" s="212">
        <v>57</v>
      </c>
      <c r="I749" s="213">
        <v>8.76</v>
      </c>
      <c r="J749" s="214" t="s">
        <v>258</v>
      </c>
      <c r="K749" s="215">
        <v>38</v>
      </c>
      <c r="L749" s="290">
        <f>(O749/P749)*100</f>
        <v>280.32</v>
      </c>
      <c r="M749" s="216">
        <v>1</v>
      </c>
      <c r="N749" s="214" t="s">
        <v>127</v>
      </c>
      <c r="O749" s="307">
        <f>8*I749</f>
        <v>70.08</v>
      </c>
      <c r="P749" s="217">
        <v>25</v>
      </c>
      <c r="Q749" s="218">
        <v>1</v>
      </c>
      <c r="R749" s="219"/>
      <c r="S749" s="238" t="s">
        <v>134</v>
      </c>
      <c r="T749" s="81">
        <v>1</v>
      </c>
      <c r="U749" s="278">
        <f>IF(D749=0,D750,D749)</f>
        <v>27</v>
      </c>
      <c r="V749" s="57">
        <v>0</v>
      </c>
      <c r="W749" s="279">
        <v>0</v>
      </c>
      <c r="X749" s="282">
        <v>4</v>
      </c>
      <c r="Y749" s="279" t="str">
        <f t="shared" si="24"/>
        <v>47457</v>
      </c>
      <c r="Z749" s="282">
        <v>823.43999999999994</v>
      </c>
      <c r="AA749" s="282"/>
      <c r="AH749" s="268">
        <v>27</v>
      </c>
      <c r="AI749" s="268">
        <v>0</v>
      </c>
      <c r="AJ749" s="268">
        <v>0</v>
      </c>
    </row>
    <row r="750" spans="1:36" s="57" customFormat="1" ht="13.5" customHeight="1">
      <c r="A750" s="317">
        <f>G750</f>
        <v>74</v>
      </c>
      <c r="B750" s="199">
        <f t="shared" si="23"/>
        <v>27</v>
      </c>
      <c r="C750" s="132" t="s">
        <v>78</v>
      </c>
      <c r="D750" s="125">
        <v>27</v>
      </c>
      <c r="E750" s="148" t="s">
        <v>79</v>
      </c>
      <c r="F750" s="148" t="s">
        <v>80</v>
      </c>
      <c r="G750" s="153">
        <v>74</v>
      </c>
      <c r="H750" s="153">
        <v>57</v>
      </c>
      <c r="I750" s="16">
        <v>8.76</v>
      </c>
      <c r="J750" s="122" t="s">
        <v>258</v>
      </c>
      <c r="K750" s="159">
        <v>38</v>
      </c>
      <c r="L750" s="289">
        <v>823</v>
      </c>
      <c r="M750" s="173">
        <v>1</v>
      </c>
      <c r="N750" s="122" t="s">
        <v>37</v>
      </c>
      <c r="O750" s="301">
        <f>(L750*P750)/100</f>
        <v>205.75</v>
      </c>
      <c r="P750" s="123">
        <v>25</v>
      </c>
      <c r="Q750" s="120">
        <v>1</v>
      </c>
      <c r="R750" s="125"/>
      <c r="S750" s="237" t="s">
        <v>134</v>
      </c>
      <c r="T750" s="81">
        <v>2</v>
      </c>
      <c r="U750" s="278">
        <f>IF(D749=0,D750,D749)</f>
        <v>27</v>
      </c>
      <c r="V750" s="57">
        <f>IF(I749=0,I750,I749)</f>
        <v>8.76</v>
      </c>
      <c r="W750" s="279">
        <f>IF(S749="取りやめ",0,V750)</f>
        <v>8.76</v>
      </c>
      <c r="X750" s="282">
        <v>4</v>
      </c>
      <c r="Y750" s="279" t="str">
        <f t="shared" si="24"/>
        <v>47457</v>
      </c>
      <c r="Z750" s="282">
        <v>823.43999999999994</v>
      </c>
      <c r="AA750" s="282"/>
      <c r="AB750" s="57">
        <v>3</v>
      </c>
      <c r="AC750" s="57">
        <v>23</v>
      </c>
      <c r="AG750" s="57">
        <v>2016</v>
      </c>
      <c r="AH750" s="57">
        <v>27</v>
      </c>
      <c r="AI750" s="57">
        <v>8.76</v>
      </c>
      <c r="AJ750" s="57">
        <v>8.76</v>
      </c>
    </row>
    <row r="751" spans="1:36" s="269" customFormat="1" ht="13.5" customHeight="1">
      <c r="A751" s="317">
        <f>IF(G751=G752,G751,G752)</f>
        <v>75</v>
      </c>
      <c r="B751" s="199">
        <f t="shared" si="23"/>
        <v>27</v>
      </c>
      <c r="C751" s="256" t="s">
        <v>78</v>
      </c>
      <c r="D751" s="219">
        <v>27</v>
      </c>
      <c r="E751" s="211" t="s">
        <v>79</v>
      </c>
      <c r="F751" s="211" t="s">
        <v>80</v>
      </c>
      <c r="G751" s="212">
        <v>75</v>
      </c>
      <c r="H751" s="212">
        <v>37</v>
      </c>
      <c r="I751" s="213">
        <v>5.63</v>
      </c>
      <c r="J751" s="214" t="s">
        <v>141</v>
      </c>
      <c r="K751" s="215">
        <v>47</v>
      </c>
      <c r="L751" s="290">
        <f>(O751/P751)*100</f>
        <v>180.16</v>
      </c>
      <c r="M751" s="216">
        <v>1</v>
      </c>
      <c r="N751" s="214" t="s">
        <v>127</v>
      </c>
      <c r="O751" s="307">
        <f>8*I751</f>
        <v>45.04</v>
      </c>
      <c r="P751" s="217">
        <v>25</v>
      </c>
      <c r="Q751" s="218">
        <v>1</v>
      </c>
      <c r="R751" s="219"/>
      <c r="S751" s="238" t="s">
        <v>134</v>
      </c>
      <c r="T751" s="81">
        <v>1</v>
      </c>
      <c r="U751" s="278">
        <f>IF(D751=0,D752,D751)</f>
        <v>27</v>
      </c>
      <c r="V751" s="57">
        <v>0</v>
      </c>
      <c r="W751" s="279">
        <v>0</v>
      </c>
      <c r="X751" s="282">
        <v>4</v>
      </c>
      <c r="Y751" s="279" t="str">
        <f t="shared" si="24"/>
        <v>47537</v>
      </c>
      <c r="Z751" s="282">
        <v>608.04</v>
      </c>
      <c r="AA751" s="282"/>
      <c r="AH751" s="269">
        <v>27</v>
      </c>
      <c r="AI751" s="269">
        <v>0</v>
      </c>
      <c r="AJ751" s="269">
        <v>0</v>
      </c>
    </row>
    <row r="752" spans="1:36" s="56" customFormat="1" ht="13.5" customHeight="1">
      <c r="A752" s="317">
        <f>G752</f>
        <v>75</v>
      </c>
      <c r="B752" s="199">
        <f t="shared" si="23"/>
        <v>27</v>
      </c>
      <c r="C752" s="132" t="s">
        <v>78</v>
      </c>
      <c r="D752" s="125">
        <v>27</v>
      </c>
      <c r="E752" s="148" t="s">
        <v>79</v>
      </c>
      <c r="F752" s="148" t="s">
        <v>80</v>
      </c>
      <c r="G752" s="153">
        <v>75</v>
      </c>
      <c r="H752" s="153">
        <v>37</v>
      </c>
      <c r="I752" s="16">
        <v>5.63</v>
      </c>
      <c r="J752" s="122" t="s">
        <v>141</v>
      </c>
      <c r="K752" s="159">
        <v>47</v>
      </c>
      <c r="L752" s="289">
        <v>608</v>
      </c>
      <c r="M752" s="173">
        <v>1</v>
      </c>
      <c r="N752" s="122" t="s">
        <v>37</v>
      </c>
      <c r="O752" s="301">
        <f>(L752*P752)/100</f>
        <v>152</v>
      </c>
      <c r="P752" s="123">
        <v>25</v>
      </c>
      <c r="Q752" s="120">
        <v>1</v>
      </c>
      <c r="R752" s="125"/>
      <c r="S752" s="237" t="s">
        <v>134</v>
      </c>
      <c r="T752" s="81">
        <v>2</v>
      </c>
      <c r="U752" s="278">
        <f>IF(D751=0,D752,D751)</f>
        <v>27</v>
      </c>
      <c r="V752" s="57">
        <f>IF(I751=0,I752,I751)</f>
        <v>5.63</v>
      </c>
      <c r="W752" s="279">
        <f>IF(S751="取りやめ",0,V752)</f>
        <v>5.63</v>
      </c>
      <c r="X752" s="282">
        <v>4</v>
      </c>
      <c r="Y752" s="279" t="str">
        <f t="shared" si="24"/>
        <v>47537</v>
      </c>
      <c r="Z752" s="282">
        <v>608.04</v>
      </c>
      <c r="AA752" s="282"/>
      <c r="AB752" s="56">
        <v>3</v>
      </c>
      <c r="AC752" s="56">
        <v>49</v>
      </c>
      <c r="AG752" s="56">
        <v>2013</v>
      </c>
      <c r="AH752" s="56">
        <v>27</v>
      </c>
      <c r="AI752" s="56">
        <v>5.63</v>
      </c>
      <c r="AJ752" s="56">
        <v>5.63</v>
      </c>
    </row>
    <row r="753" spans="1:36" s="268" customFormat="1" ht="13.5" customHeight="1">
      <c r="A753" s="317">
        <f>IF(G753=G754,G753,G754)</f>
        <v>76</v>
      </c>
      <c r="B753" s="199">
        <f t="shared" si="23"/>
        <v>27</v>
      </c>
      <c r="C753" s="256" t="s">
        <v>78</v>
      </c>
      <c r="D753" s="219">
        <v>27</v>
      </c>
      <c r="E753" s="211" t="s">
        <v>79</v>
      </c>
      <c r="F753" s="211" t="s">
        <v>80</v>
      </c>
      <c r="G753" s="212">
        <v>76</v>
      </c>
      <c r="H753" s="212">
        <v>117</v>
      </c>
      <c r="I753" s="213">
        <v>3.92</v>
      </c>
      <c r="J753" s="214" t="s">
        <v>418</v>
      </c>
      <c r="K753" s="215">
        <v>29</v>
      </c>
      <c r="L753" s="290">
        <f>(O753/P753)*100</f>
        <v>125.44</v>
      </c>
      <c r="M753" s="216">
        <v>1</v>
      </c>
      <c r="N753" s="214" t="s">
        <v>127</v>
      </c>
      <c r="O753" s="307">
        <f>8*I753</f>
        <v>31.36</v>
      </c>
      <c r="P753" s="217">
        <v>25</v>
      </c>
      <c r="Q753" s="218">
        <v>1</v>
      </c>
      <c r="R753" s="219"/>
      <c r="S753" s="238" t="s">
        <v>134</v>
      </c>
      <c r="T753" s="81">
        <v>1</v>
      </c>
      <c r="U753" s="278">
        <f>IF(D753=0,D754,D753)</f>
        <v>27</v>
      </c>
      <c r="V753" s="57">
        <v>0</v>
      </c>
      <c r="W753" s="279">
        <v>0</v>
      </c>
      <c r="X753" s="282">
        <v>4</v>
      </c>
      <c r="Y753" s="279" t="str">
        <f t="shared" si="24"/>
        <v>476117</v>
      </c>
      <c r="Z753" s="282">
        <v>376.32</v>
      </c>
      <c r="AA753" s="282"/>
      <c r="AH753" s="268">
        <v>27</v>
      </c>
      <c r="AI753" s="268">
        <v>0</v>
      </c>
      <c r="AJ753" s="268">
        <v>0</v>
      </c>
    </row>
    <row r="754" spans="1:36" s="57" customFormat="1" ht="13.5" customHeight="1">
      <c r="A754" s="317">
        <f>G754</f>
        <v>76</v>
      </c>
      <c r="B754" s="199">
        <f t="shared" si="23"/>
        <v>27</v>
      </c>
      <c r="C754" s="132" t="s">
        <v>78</v>
      </c>
      <c r="D754" s="125">
        <v>27</v>
      </c>
      <c r="E754" s="148" t="s">
        <v>79</v>
      </c>
      <c r="F754" s="148" t="s">
        <v>80</v>
      </c>
      <c r="G754" s="153">
        <v>76</v>
      </c>
      <c r="H754" s="153">
        <v>117</v>
      </c>
      <c r="I754" s="16">
        <v>3.92</v>
      </c>
      <c r="J754" s="122" t="s">
        <v>84</v>
      </c>
      <c r="K754" s="159">
        <v>29</v>
      </c>
      <c r="L754" s="289">
        <v>376</v>
      </c>
      <c r="M754" s="173">
        <v>1</v>
      </c>
      <c r="N754" s="122" t="s">
        <v>37</v>
      </c>
      <c r="O754" s="301">
        <f>(L754*P754)/100</f>
        <v>94</v>
      </c>
      <c r="P754" s="123">
        <v>25</v>
      </c>
      <c r="Q754" s="120">
        <v>1</v>
      </c>
      <c r="R754" s="125"/>
      <c r="S754" s="237" t="s">
        <v>134</v>
      </c>
      <c r="T754" s="81">
        <v>2</v>
      </c>
      <c r="U754" s="278">
        <f>IF(D753=0,D754,D753)</f>
        <v>27</v>
      </c>
      <c r="V754" s="57">
        <f>IF(I753=0,I754,I753)</f>
        <v>3.92</v>
      </c>
      <c r="W754" s="279">
        <f>IF(S753="取りやめ",0,V754)</f>
        <v>3.92</v>
      </c>
      <c r="X754" s="282">
        <v>4</v>
      </c>
      <c r="Y754" s="279" t="str">
        <f t="shared" si="24"/>
        <v>476117</v>
      </c>
      <c r="Z754" s="282">
        <v>376.32</v>
      </c>
      <c r="AA754" s="282"/>
      <c r="AH754" s="57">
        <v>27</v>
      </c>
      <c r="AI754" s="57">
        <v>3.92</v>
      </c>
      <c r="AJ754" s="57">
        <v>3.92</v>
      </c>
    </row>
    <row r="755" spans="1:36" s="269" customFormat="1" ht="13.5" customHeight="1">
      <c r="A755" s="317">
        <f>IF(G755=G756,G755,G756)</f>
        <v>79</v>
      </c>
      <c r="B755" s="199">
        <f t="shared" si="23"/>
        <v>27</v>
      </c>
      <c r="C755" s="259" t="s">
        <v>217</v>
      </c>
      <c r="D755" s="219">
        <v>27</v>
      </c>
      <c r="E755" s="211" t="s">
        <v>24</v>
      </c>
      <c r="F755" s="211" t="s">
        <v>91</v>
      </c>
      <c r="G755" s="212">
        <v>79</v>
      </c>
      <c r="H755" s="212">
        <v>39</v>
      </c>
      <c r="I755" s="213">
        <v>3.88</v>
      </c>
      <c r="J755" s="214" t="s">
        <v>278</v>
      </c>
      <c r="K755" s="215">
        <v>37</v>
      </c>
      <c r="L755" s="290">
        <v>580</v>
      </c>
      <c r="M755" s="216">
        <v>1</v>
      </c>
      <c r="N755" s="214" t="s">
        <v>96</v>
      </c>
      <c r="O755" s="307">
        <v>152</v>
      </c>
      <c r="P755" s="217">
        <v>25</v>
      </c>
      <c r="Q755" s="218">
        <v>1</v>
      </c>
      <c r="R755" s="219"/>
      <c r="S755" s="238" t="s">
        <v>272</v>
      </c>
      <c r="T755" s="81">
        <v>1</v>
      </c>
      <c r="U755" s="278">
        <f>IF(D755=0,D756,D755)</f>
        <v>27</v>
      </c>
      <c r="V755" s="57">
        <v>0</v>
      </c>
      <c r="W755" s="279">
        <v>0</v>
      </c>
      <c r="X755" s="282">
        <v>4</v>
      </c>
      <c r="Y755" s="279" t="str">
        <f t="shared" si="24"/>
        <v>47939</v>
      </c>
      <c r="Z755" s="282">
        <v>1055.3599999999999</v>
      </c>
      <c r="AA755" s="282"/>
      <c r="AB755" s="268"/>
      <c r="AC755" s="268"/>
      <c r="AD755" s="268"/>
      <c r="AE755" s="268"/>
      <c r="AF755" s="268"/>
      <c r="AG755" s="268"/>
      <c r="AH755" s="269">
        <v>27</v>
      </c>
      <c r="AI755" s="269">
        <v>0</v>
      </c>
      <c r="AJ755" s="269">
        <v>0</v>
      </c>
    </row>
    <row r="756" spans="1:36" s="56" customFormat="1" ht="13.5" customHeight="1">
      <c r="A756" s="317">
        <f>G756</f>
        <v>79</v>
      </c>
      <c r="B756" s="199">
        <f t="shared" si="23"/>
        <v>27</v>
      </c>
      <c r="C756" s="194" t="s">
        <v>217</v>
      </c>
      <c r="D756" s="176">
        <v>27</v>
      </c>
      <c r="E756" s="195" t="s">
        <v>24</v>
      </c>
      <c r="F756" s="195" t="s">
        <v>91</v>
      </c>
      <c r="G756" s="156">
        <v>79</v>
      </c>
      <c r="H756" s="156">
        <v>39</v>
      </c>
      <c r="I756" s="137">
        <v>3.88</v>
      </c>
      <c r="J756" s="138" t="s">
        <v>100</v>
      </c>
      <c r="K756" s="139">
        <v>37</v>
      </c>
      <c r="L756" s="292">
        <v>1055</v>
      </c>
      <c r="M756" s="196">
        <v>1</v>
      </c>
      <c r="N756" s="138" t="s">
        <v>96</v>
      </c>
      <c r="O756" s="303">
        <f>(L756*P756)/100</f>
        <v>263.75</v>
      </c>
      <c r="P756" s="140">
        <v>25</v>
      </c>
      <c r="Q756" s="197">
        <v>1</v>
      </c>
      <c r="R756" s="176"/>
      <c r="S756" s="243" t="s">
        <v>272</v>
      </c>
      <c r="T756" s="81">
        <v>2</v>
      </c>
      <c r="U756" s="278">
        <f>IF(D755=0,D756,D755)</f>
        <v>27</v>
      </c>
      <c r="V756" s="57">
        <f>IF(I755=0,I756,I755)</f>
        <v>3.88</v>
      </c>
      <c r="W756" s="279">
        <f>IF(S755="取りやめ",0,V756)</f>
        <v>3.88</v>
      </c>
      <c r="X756" s="282">
        <v>4</v>
      </c>
      <c r="Y756" s="279" t="str">
        <f t="shared" si="24"/>
        <v>47939</v>
      </c>
      <c r="Z756" s="282">
        <v>1055.3599999999999</v>
      </c>
      <c r="AA756" s="282"/>
      <c r="AH756" s="56">
        <v>27</v>
      </c>
      <c r="AI756" s="56">
        <v>3.88</v>
      </c>
      <c r="AJ756" s="56">
        <v>3.88</v>
      </c>
    </row>
    <row r="757" spans="1:36" s="269" customFormat="1" ht="13.5" customHeight="1">
      <c r="A757" s="317">
        <f>IF(G757=G758,G757,G758)</f>
        <v>1</v>
      </c>
      <c r="B757" s="199">
        <f t="shared" si="23"/>
        <v>28</v>
      </c>
      <c r="C757" s="200" t="s">
        <v>313</v>
      </c>
      <c r="D757" s="201">
        <v>28</v>
      </c>
      <c r="E757" s="202" t="s">
        <v>314</v>
      </c>
      <c r="F757" s="202" t="s">
        <v>315</v>
      </c>
      <c r="G757" s="203">
        <v>1</v>
      </c>
      <c r="H757" s="203">
        <v>26</v>
      </c>
      <c r="I757" s="204">
        <v>4.5199999999999996</v>
      </c>
      <c r="J757" s="205" t="s">
        <v>329</v>
      </c>
      <c r="K757" s="206">
        <v>40</v>
      </c>
      <c r="L757" s="285">
        <v>660</v>
      </c>
      <c r="M757" s="207">
        <v>1</v>
      </c>
      <c r="N757" s="205" t="s">
        <v>323</v>
      </c>
      <c r="O757" s="305">
        <v>172</v>
      </c>
      <c r="P757" s="208">
        <v>26</v>
      </c>
      <c r="Q757" s="209">
        <v>1</v>
      </c>
      <c r="R757" s="201"/>
      <c r="S757" s="232" t="s">
        <v>363</v>
      </c>
      <c r="T757" s="81">
        <v>1</v>
      </c>
      <c r="U757" s="278">
        <f>IF(D757=0,D758,D757)</f>
        <v>28</v>
      </c>
      <c r="V757" s="278">
        <v>0</v>
      </c>
      <c r="W757" s="279">
        <v>0</v>
      </c>
      <c r="X757" s="282">
        <v>4</v>
      </c>
      <c r="Y757" s="279" t="str">
        <f t="shared" si="24"/>
        <v>4126</v>
      </c>
      <c r="Z757" s="282">
        <v>1084.8</v>
      </c>
      <c r="AA757" s="282"/>
      <c r="AB757" s="199"/>
      <c r="AC757" s="199"/>
      <c r="AD757" s="199"/>
      <c r="AE757" s="199"/>
      <c r="AF757" s="199"/>
      <c r="AG757" s="199"/>
      <c r="AH757" s="269">
        <v>28</v>
      </c>
      <c r="AI757" s="269">
        <v>0</v>
      </c>
      <c r="AJ757" s="269">
        <v>0</v>
      </c>
    </row>
    <row r="758" spans="1:36" s="56" customFormat="1" ht="13.5" customHeight="1">
      <c r="A758" s="317">
        <f>G758</f>
        <v>1</v>
      </c>
      <c r="B758" s="199">
        <f t="shared" si="23"/>
        <v>28</v>
      </c>
      <c r="C758" s="88" t="s">
        <v>313</v>
      </c>
      <c r="D758" s="89">
        <v>28</v>
      </c>
      <c r="E758" s="90" t="s">
        <v>314</v>
      </c>
      <c r="F758" s="90" t="s">
        <v>315</v>
      </c>
      <c r="G758" s="97">
        <v>1</v>
      </c>
      <c r="H758" s="97">
        <v>26</v>
      </c>
      <c r="I758" s="91">
        <v>4.5199999999999996</v>
      </c>
      <c r="J758" s="92" t="s">
        <v>329</v>
      </c>
      <c r="K758" s="93">
        <v>40</v>
      </c>
      <c r="L758" s="286">
        <v>1084.8</v>
      </c>
      <c r="M758" s="103">
        <v>1</v>
      </c>
      <c r="N758" s="92" t="s">
        <v>323</v>
      </c>
      <c r="O758" s="299">
        <f>(L758*P758)/100</f>
        <v>271.2</v>
      </c>
      <c r="P758" s="94">
        <v>25</v>
      </c>
      <c r="Q758" s="179">
        <v>1</v>
      </c>
      <c r="R758" s="89"/>
      <c r="S758" s="233" t="s">
        <v>363</v>
      </c>
      <c r="T758" s="81">
        <v>2</v>
      </c>
      <c r="U758" s="278">
        <f>IF(D757=0,D758,D757)</f>
        <v>28</v>
      </c>
      <c r="V758" s="278">
        <f>IF(I757=0,I758,I757)</f>
        <v>4.5199999999999996</v>
      </c>
      <c r="W758" s="279">
        <f>IF(S757="取りやめ",0,V758)</f>
        <v>4.5199999999999996</v>
      </c>
      <c r="X758" s="282">
        <v>4</v>
      </c>
      <c r="Y758" s="279" t="str">
        <f t="shared" si="24"/>
        <v>4126</v>
      </c>
      <c r="Z758" s="282">
        <v>1084.8</v>
      </c>
      <c r="AA758" s="282"/>
      <c r="AB758" s="81"/>
      <c r="AC758" s="81"/>
      <c r="AD758" s="81"/>
      <c r="AE758" s="81"/>
      <c r="AF758" s="81"/>
      <c r="AG758" s="81"/>
      <c r="AH758" s="56">
        <v>28</v>
      </c>
      <c r="AI758" s="56">
        <v>4.5199999999999996</v>
      </c>
      <c r="AJ758" s="56">
        <v>4.5199999999999996</v>
      </c>
    </row>
    <row r="759" spans="1:36" s="268" customFormat="1" ht="13.5" customHeight="1">
      <c r="A759" s="317">
        <f>IF(G759=G760,G759,G760)</f>
        <v>3</v>
      </c>
      <c r="B759" s="199">
        <f t="shared" si="23"/>
        <v>28</v>
      </c>
      <c r="C759" s="200" t="s">
        <v>289</v>
      </c>
      <c r="D759" s="201">
        <v>28</v>
      </c>
      <c r="E759" s="202" t="s">
        <v>290</v>
      </c>
      <c r="F759" s="202" t="s">
        <v>291</v>
      </c>
      <c r="G759" s="203">
        <v>3</v>
      </c>
      <c r="H759" s="203">
        <v>36</v>
      </c>
      <c r="I759" s="204">
        <v>6.32</v>
      </c>
      <c r="J759" s="205" t="s">
        <v>126</v>
      </c>
      <c r="K759" s="206">
        <v>43</v>
      </c>
      <c r="L759" s="285">
        <f>(O759/P759)*100</f>
        <v>202.24</v>
      </c>
      <c r="M759" s="207">
        <v>1</v>
      </c>
      <c r="N759" s="205" t="s">
        <v>127</v>
      </c>
      <c r="O759" s="305">
        <f>8*I759</f>
        <v>50.56</v>
      </c>
      <c r="P759" s="208">
        <v>25</v>
      </c>
      <c r="Q759" s="209">
        <v>1</v>
      </c>
      <c r="R759" s="201"/>
      <c r="S759" s="232" t="s">
        <v>288</v>
      </c>
      <c r="T759" s="81">
        <v>1</v>
      </c>
      <c r="U759" s="278">
        <f>IF(D759=0,D760,D759)</f>
        <v>28</v>
      </c>
      <c r="V759" s="278">
        <v>6.32</v>
      </c>
      <c r="W759" s="279">
        <v>0</v>
      </c>
      <c r="X759" s="282">
        <v>4</v>
      </c>
      <c r="Y759" s="279" t="str">
        <f t="shared" si="24"/>
        <v>4336</v>
      </c>
      <c r="Z759" s="282">
        <v>985.92000000000007</v>
      </c>
      <c r="AA759" s="282"/>
      <c r="AB759" s="199"/>
      <c r="AC759" s="199"/>
      <c r="AD759" s="199"/>
      <c r="AE759" s="199"/>
      <c r="AF759" s="199"/>
      <c r="AG759" s="199"/>
      <c r="AH759" s="268">
        <v>28</v>
      </c>
      <c r="AI759" s="268">
        <v>6.32</v>
      </c>
      <c r="AJ759" s="268">
        <v>0</v>
      </c>
    </row>
    <row r="760" spans="1:36" s="56" customFormat="1" ht="13.5" customHeight="1">
      <c r="A760" s="317">
        <f>G760</f>
        <v>3</v>
      </c>
      <c r="B760" s="199">
        <f t="shared" si="23"/>
        <v>28</v>
      </c>
      <c r="C760" s="88" t="s">
        <v>289</v>
      </c>
      <c r="D760" s="89">
        <v>28</v>
      </c>
      <c r="E760" s="90" t="s">
        <v>290</v>
      </c>
      <c r="F760" s="90" t="s">
        <v>291</v>
      </c>
      <c r="G760" s="97">
        <v>3</v>
      </c>
      <c r="H760" s="97">
        <v>36</v>
      </c>
      <c r="I760" s="91">
        <v>6.32</v>
      </c>
      <c r="J760" s="92" t="s">
        <v>294</v>
      </c>
      <c r="K760" s="93">
        <v>43</v>
      </c>
      <c r="L760" s="286">
        <v>986</v>
      </c>
      <c r="M760" s="103">
        <v>1</v>
      </c>
      <c r="N760" s="92" t="s">
        <v>127</v>
      </c>
      <c r="O760" s="299">
        <f>(L760*P760)/100</f>
        <v>246.5</v>
      </c>
      <c r="P760" s="94">
        <v>25</v>
      </c>
      <c r="Q760" s="179">
        <v>1</v>
      </c>
      <c r="R760" s="89"/>
      <c r="S760" s="233" t="s">
        <v>288</v>
      </c>
      <c r="T760" s="81">
        <v>2</v>
      </c>
      <c r="U760" s="278">
        <f>IF(D759=0,D760,D759)</f>
        <v>28</v>
      </c>
      <c r="V760" s="278">
        <f>IF(I759=0,I760,I759)</f>
        <v>6.32</v>
      </c>
      <c r="W760" s="279">
        <f>IF(S759="取りやめ",0,V760)</f>
        <v>6.32</v>
      </c>
      <c r="X760" s="282">
        <v>4</v>
      </c>
      <c r="Y760" s="279" t="str">
        <f t="shared" si="24"/>
        <v>4336</v>
      </c>
      <c r="Z760" s="282">
        <v>985.92000000000007</v>
      </c>
      <c r="AA760" s="282"/>
      <c r="AB760" s="81"/>
      <c r="AC760" s="81"/>
      <c r="AD760" s="81"/>
      <c r="AE760" s="81"/>
      <c r="AF760" s="81"/>
      <c r="AG760" s="81"/>
      <c r="AH760" s="56">
        <v>28</v>
      </c>
      <c r="AI760" s="56">
        <v>6.32</v>
      </c>
      <c r="AJ760" s="56">
        <v>6.32</v>
      </c>
    </row>
    <row r="761" spans="1:36" s="268" customFormat="1" ht="13.5" customHeight="1">
      <c r="A761" s="317">
        <f>IF(G761=G762,G761,G762)</f>
        <v>4</v>
      </c>
      <c r="B761" s="199">
        <f t="shared" si="23"/>
        <v>28</v>
      </c>
      <c r="C761" s="247" t="s">
        <v>80</v>
      </c>
      <c r="D761" s="201">
        <v>28</v>
      </c>
      <c r="E761" s="202" t="s">
        <v>79</v>
      </c>
      <c r="F761" s="202" t="s">
        <v>80</v>
      </c>
      <c r="G761" s="203">
        <v>4</v>
      </c>
      <c r="H761" s="203">
        <v>16</v>
      </c>
      <c r="I761" s="204">
        <v>2.17</v>
      </c>
      <c r="J761" s="205" t="s">
        <v>77</v>
      </c>
      <c r="K761" s="206">
        <v>29</v>
      </c>
      <c r="L761" s="285">
        <f>(O761/P761)*100</f>
        <v>66.769230769230774</v>
      </c>
      <c r="M761" s="207">
        <v>1</v>
      </c>
      <c r="N761" s="205" t="s">
        <v>127</v>
      </c>
      <c r="O761" s="305">
        <f>8*I761</f>
        <v>17.36</v>
      </c>
      <c r="P761" s="210">
        <v>26</v>
      </c>
      <c r="Q761" s="209">
        <v>1</v>
      </c>
      <c r="R761" s="201"/>
      <c r="S761" s="232" t="s">
        <v>134</v>
      </c>
      <c r="T761" s="81">
        <v>1</v>
      </c>
      <c r="U761" s="278">
        <f>IF(D761=0,D762,D761)</f>
        <v>28</v>
      </c>
      <c r="V761" s="278">
        <v>0</v>
      </c>
      <c r="W761" s="279">
        <v>0</v>
      </c>
      <c r="X761" s="282">
        <v>4</v>
      </c>
      <c r="Y761" s="279" t="str">
        <f t="shared" si="24"/>
        <v>4416</v>
      </c>
      <c r="Z761" s="282">
        <v>460.03999999999996</v>
      </c>
      <c r="AA761" s="282"/>
      <c r="AB761" s="246"/>
      <c r="AC761" s="246"/>
      <c r="AD761" s="246"/>
      <c r="AE761" s="246"/>
      <c r="AF761" s="246"/>
      <c r="AG761" s="246"/>
      <c r="AH761" s="268">
        <v>28</v>
      </c>
      <c r="AI761" s="268">
        <v>0</v>
      </c>
      <c r="AJ761" s="268">
        <v>0</v>
      </c>
    </row>
    <row r="762" spans="1:36" s="56" customFormat="1" ht="13.5" customHeight="1">
      <c r="A762" s="317">
        <f>G762</f>
        <v>4</v>
      </c>
      <c r="B762" s="199">
        <f t="shared" si="23"/>
        <v>28</v>
      </c>
      <c r="C762" s="354" t="s">
        <v>80</v>
      </c>
      <c r="D762" s="322">
        <v>28</v>
      </c>
      <c r="E762" s="324" t="s">
        <v>79</v>
      </c>
      <c r="F762" s="324" t="s">
        <v>80</v>
      </c>
      <c r="G762" s="327">
        <v>4</v>
      </c>
      <c r="H762" s="327">
        <v>16</v>
      </c>
      <c r="I762" s="330">
        <v>1.76</v>
      </c>
      <c r="J762" s="333" t="s">
        <v>85</v>
      </c>
      <c r="K762" s="336">
        <v>26</v>
      </c>
      <c r="L762" s="337">
        <v>460</v>
      </c>
      <c r="M762" s="341">
        <v>1</v>
      </c>
      <c r="N762" s="333" t="s">
        <v>127</v>
      </c>
      <c r="O762" s="342">
        <f>(L762*P762)/100</f>
        <v>115</v>
      </c>
      <c r="P762" s="345">
        <v>25</v>
      </c>
      <c r="Q762" s="347">
        <v>1</v>
      </c>
      <c r="R762" s="322"/>
      <c r="S762" s="350" t="s">
        <v>134</v>
      </c>
      <c r="T762" s="81">
        <v>2</v>
      </c>
      <c r="U762" s="278">
        <f>IF(D761=0,D762,D761)</f>
        <v>28</v>
      </c>
      <c r="V762" s="278">
        <f>IF(I761=0,I762,I761)</f>
        <v>2.17</v>
      </c>
      <c r="W762" s="279">
        <f>IF(S761="取りやめ",0,V762)</f>
        <v>2.17</v>
      </c>
      <c r="X762" s="282">
        <v>4</v>
      </c>
      <c r="Y762" s="279" t="str">
        <f t="shared" si="24"/>
        <v>4416</v>
      </c>
      <c r="Z762" s="282">
        <v>460.03999999999996</v>
      </c>
      <c r="AA762" s="282"/>
      <c r="AB762" s="81">
        <v>3</v>
      </c>
      <c r="AC762" s="81">
        <v>49</v>
      </c>
      <c r="AD762" s="81"/>
      <c r="AE762" s="81"/>
      <c r="AF762" s="81"/>
      <c r="AG762" s="81">
        <v>2016</v>
      </c>
      <c r="AH762" s="56">
        <v>28</v>
      </c>
      <c r="AI762" s="56">
        <v>2.17</v>
      </c>
      <c r="AJ762" s="56">
        <v>2.17</v>
      </c>
    </row>
    <row r="763" spans="1:36" s="270" customFormat="1" ht="13.5" customHeight="1">
      <c r="A763" s="317">
        <f>IF(G763=G764,G763,G764)</f>
        <v>4</v>
      </c>
      <c r="B763" s="199">
        <f t="shared" si="23"/>
        <v>28</v>
      </c>
      <c r="C763" s="200" t="s">
        <v>80</v>
      </c>
      <c r="D763" s="201">
        <v>28</v>
      </c>
      <c r="E763" s="202" t="s">
        <v>79</v>
      </c>
      <c r="F763" s="202" t="s">
        <v>80</v>
      </c>
      <c r="G763" s="203">
        <v>4</v>
      </c>
      <c r="H763" s="203">
        <v>160</v>
      </c>
      <c r="I763" s="204">
        <v>8.4</v>
      </c>
      <c r="J763" s="205" t="s">
        <v>77</v>
      </c>
      <c r="K763" s="206">
        <v>31</v>
      </c>
      <c r="L763" s="285">
        <f>(O763/P763)*100</f>
        <v>292.17391304347825</v>
      </c>
      <c r="M763" s="207">
        <v>1</v>
      </c>
      <c r="N763" s="205" t="s">
        <v>127</v>
      </c>
      <c r="O763" s="305">
        <f>8*I763</f>
        <v>67.2</v>
      </c>
      <c r="P763" s="210">
        <v>23</v>
      </c>
      <c r="Q763" s="209">
        <v>1</v>
      </c>
      <c r="R763" s="201"/>
      <c r="S763" s="232" t="s">
        <v>134</v>
      </c>
      <c r="T763" s="81">
        <v>1</v>
      </c>
      <c r="U763" s="278">
        <f>IF(D763=0,D764,D763)</f>
        <v>28</v>
      </c>
      <c r="V763" s="278">
        <v>0</v>
      </c>
      <c r="W763" s="279">
        <v>0</v>
      </c>
      <c r="X763" s="282">
        <v>4</v>
      </c>
      <c r="Y763" s="279" t="str">
        <f t="shared" si="24"/>
        <v>44160</v>
      </c>
      <c r="Z763" s="282">
        <v>1881.6000000000001</v>
      </c>
      <c r="AA763" s="282"/>
      <c r="AB763" s="73"/>
      <c r="AC763" s="73"/>
      <c r="AD763" s="73"/>
      <c r="AE763" s="73"/>
      <c r="AF763" s="73"/>
      <c r="AG763" s="73"/>
      <c r="AH763" s="270">
        <v>28</v>
      </c>
      <c r="AI763" s="270">
        <v>0</v>
      </c>
      <c r="AJ763" s="270">
        <v>0</v>
      </c>
    </row>
    <row r="764" spans="1:36" s="56" customFormat="1" ht="13.5" customHeight="1">
      <c r="A764" s="317">
        <f>G764</f>
        <v>4</v>
      </c>
      <c r="B764" s="199">
        <f t="shared" si="23"/>
        <v>28</v>
      </c>
      <c r="C764" s="74" t="s">
        <v>80</v>
      </c>
      <c r="D764" s="75">
        <v>28</v>
      </c>
      <c r="E764" s="95" t="s">
        <v>79</v>
      </c>
      <c r="F764" s="95" t="s">
        <v>80</v>
      </c>
      <c r="G764" s="98">
        <v>4</v>
      </c>
      <c r="H764" s="98">
        <v>160</v>
      </c>
      <c r="I764" s="76">
        <v>8.4</v>
      </c>
      <c r="J764" s="79" t="s">
        <v>406</v>
      </c>
      <c r="K764" s="78">
        <v>31</v>
      </c>
      <c r="L764" s="287">
        <v>1882</v>
      </c>
      <c r="M764" s="104">
        <v>1</v>
      </c>
      <c r="N764" s="79" t="s">
        <v>127</v>
      </c>
      <c r="O764" s="300">
        <f>(L764*P764)/100</f>
        <v>470.5</v>
      </c>
      <c r="P764" s="80">
        <v>25</v>
      </c>
      <c r="Q764" s="180">
        <v>1</v>
      </c>
      <c r="R764" s="75"/>
      <c r="S764" s="235" t="s">
        <v>134</v>
      </c>
      <c r="T764" s="81">
        <v>2</v>
      </c>
      <c r="U764" s="278">
        <f>IF(D763=0,D764,D763)</f>
        <v>28</v>
      </c>
      <c r="V764" s="278">
        <f>IF(I763=0,I764,I763)</f>
        <v>8.4</v>
      </c>
      <c r="W764" s="279">
        <f>IF(S763="取りやめ",0,V764)</f>
        <v>8.4</v>
      </c>
      <c r="X764" s="282">
        <v>4</v>
      </c>
      <c r="Y764" s="279" t="str">
        <f t="shared" si="24"/>
        <v>44160</v>
      </c>
      <c r="Z764" s="282">
        <v>1881.6000000000001</v>
      </c>
      <c r="AA764" s="282"/>
      <c r="AB764" s="81">
        <v>3</v>
      </c>
      <c r="AC764" s="81">
        <v>49</v>
      </c>
      <c r="AD764" s="81"/>
      <c r="AE764" s="81"/>
      <c r="AF764" s="81"/>
      <c r="AG764" s="81">
        <v>2015</v>
      </c>
      <c r="AH764" s="56">
        <v>28</v>
      </c>
      <c r="AI764" s="56">
        <v>8.4</v>
      </c>
      <c r="AJ764" s="56">
        <v>8.4</v>
      </c>
    </row>
    <row r="765" spans="1:36" s="270" customFormat="1" ht="13.5" customHeight="1">
      <c r="A765" s="317">
        <f>IF(G765=G766,G765,G766)</f>
        <v>5</v>
      </c>
      <c r="B765" s="199">
        <f t="shared" si="23"/>
        <v>28</v>
      </c>
      <c r="C765" s="256" t="s">
        <v>78</v>
      </c>
      <c r="D765" s="219">
        <v>28</v>
      </c>
      <c r="E765" s="211" t="s">
        <v>79</v>
      </c>
      <c r="F765" s="211" t="s">
        <v>80</v>
      </c>
      <c r="G765" s="212">
        <v>5</v>
      </c>
      <c r="H765" s="212">
        <v>53</v>
      </c>
      <c r="I765" s="213">
        <v>19.32</v>
      </c>
      <c r="J765" s="214" t="s">
        <v>365</v>
      </c>
      <c r="K765" s="215">
        <v>34</v>
      </c>
      <c r="L765" s="290">
        <f>(O765/P765)*100</f>
        <v>702.5454545454545</v>
      </c>
      <c r="M765" s="216">
        <v>1</v>
      </c>
      <c r="N765" s="214" t="s">
        <v>127</v>
      </c>
      <c r="O765" s="307">
        <f>8*I765</f>
        <v>154.56</v>
      </c>
      <c r="P765" s="217">
        <v>22</v>
      </c>
      <c r="Q765" s="218">
        <v>1</v>
      </c>
      <c r="R765" s="219"/>
      <c r="S765" s="238" t="s">
        <v>364</v>
      </c>
      <c r="T765" s="81">
        <v>1</v>
      </c>
      <c r="U765" s="278">
        <f>IF(D765=0,D766,D765)</f>
        <v>28</v>
      </c>
      <c r="V765" s="57">
        <v>0</v>
      </c>
      <c r="W765" s="279">
        <v>0</v>
      </c>
      <c r="X765" s="282">
        <v>4</v>
      </c>
      <c r="Y765" s="279" t="str">
        <f t="shared" si="24"/>
        <v>4553</v>
      </c>
      <c r="Z765" s="282">
        <v>4830</v>
      </c>
      <c r="AA765" s="282"/>
      <c r="AB765" s="182"/>
      <c r="AC765" s="182"/>
      <c r="AD765" s="182"/>
      <c r="AE765" s="182"/>
      <c r="AF765" s="182"/>
      <c r="AG765" s="182"/>
      <c r="AH765" s="270">
        <v>28</v>
      </c>
      <c r="AI765" s="270">
        <v>0</v>
      </c>
      <c r="AJ765" s="270">
        <v>0</v>
      </c>
    </row>
    <row r="766" spans="1:36" s="56" customFormat="1" ht="13.5" customHeight="1">
      <c r="A766" s="317">
        <f>G766</f>
        <v>5</v>
      </c>
      <c r="B766" s="199">
        <f t="shared" si="23"/>
        <v>28</v>
      </c>
      <c r="C766" s="132" t="s">
        <v>78</v>
      </c>
      <c r="D766" s="125">
        <v>28</v>
      </c>
      <c r="E766" s="148" t="s">
        <v>79</v>
      </c>
      <c r="F766" s="148" t="s">
        <v>80</v>
      </c>
      <c r="G766" s="153">
        <v>5</v>
      </c>
      <c r="H766" s="153">
        <v>53</v>
      </c>
      <c r="I766" s="16">
        <v>19.32</v>
      </c>
      <c r="J766" s="122" t="s">
        <v>76</v>
      </c>
      <c r="K766" s="159">
        <v>30</v>
      </c>
      <c r="L766" s="289">
        <v>4830</v>
      </c>
      <c r="M766" s="173">
        <v>1</v>
      </c>
      <c r="N766" s="122" t="s">
        <v>127</v>
      </c>
      <c r="O766" s="301">
        <f>(L766*P766)/100</f>
        <v>1207.5</v>
      </c>
      <c r="P766" s="123">
        <v>25</v>
      </c>
      <c r="Q766" s="120">
        <v>1</v>
      </c>
      <c r="R766" s="125"/>
      <c r="S766" s="237" t="s">
        <v>363</v>
      </c>
      <c r="T766" s="81">
        <v>2</v>
      </c>
      <c r="U766" s="278">
        <f>IF(D765=0,D766,D765)</f>
        <v>28</v>
      </c>
      <c r="V766" s="57">
        <f>IF(I765=0,I766,I765)</f>
        <v>19.32</v>
      </c>
      <c r="W766" s="279">
        <f>IF(S765="取りやめ",0,V766)</f>
        <v>19.32</v>
      </c>
      <c r="X766" s="282">
        <v>4</v>
      </c>
      <c r="Y766" s="279" t="str">
        <f t="shared" si="24"/>
        <v>4553</v>
      </c>
      <c r="Z766" s="282">
        <v>4830</v>
      </c>
      <c r="AA766" s="282"/>
      <c r="AB766" s="56">
        <v>3</v>
      </c>
      <c r="AC766" s="56">
        <v>17</v>
      </c>
      <c r="AG766" s="56">
        <v>2016</v>
      </c>
      <c r="AH766" s="56">
        <v>28</v>
      </c>
      <c r="AI766" s="56">
        <v>19.32</v>
      </c>
      <c r="AJ766" s="56">
        <v>19.32</v>
      </c>
    </row>
    <row r="767" spans="1:36" s="270" customFormat="1" ht="13.5" customHeight="1">
      <c r="A767" s="317">
        <f>IF(G767=G768,G767,G768)</f>
        <v>5</v>
      </c>
      <c r="B767" s="199">
        <f t="shared" si="23"/>
        <v>28</v>
      </c>
      <c r="C767" s="256" t="s">
        <v>78</v>
      </c>
      <c r="D767" s="131">
        <v>28</v>
      </c>
      <c r="E767" s="211" t="s">
        <v>79</v>
      </c>
      <c r="F767" s="211" t="s">
        <v>80</v>
      </c>
      <c r="G767" s="212">
        <v>5</v>
      </c>
      <c r="H767" s="212">
        <v>93</v>
      </c>
      <c r="I767" s="213">
        <v>1.1200000000000001</v>
      </c>
      <c r="J767" s="214" t="s">
        <v>355</v>
      </c>
      <c r="K767" s="215">
        <v>34</v>
      </c>
      <c r="L767" s="290">
        <f>(O767/P767)*100</f>
        <v>40.727272727272727</v>
      </c>
      <c r="M767" s="216">
        <v>1</v>
      </c>
      <c r="N767" s="214" t="s">
        <v>127</v>
      </c>
      <c r="O767" s="307">
        <f>8*I767</f>
        <v>8.9600000000000009</v>
      </c>
      <c r="P767" s="217">
        <v>22</v>
      </c>
      <c r="Q767" s="218">
        <v>1</v>
      </c>
      <c r="R767" s="219"/>
      <c r="S767" s="238" t="s">
        <v>364</v>
      </c>
      <c r="T767" s="81">
        <v>1</v>
      </c>
      <c r="U767" s="278">
        <f>IF(D767=0,D768,D767)</f>
        <v>28</v>
      </c>
      <c r="V767" s="57">
        <v>0</v>
      </c>
      <c r="W767" s="279">
        <v>0</v>
      </c>
      <c r="X767" s="282">
        <v>4</v>
      </c>
      <c r="Y767" s="279" t="str">
        <f t="shared" si="24"/>
        <v>4593</v>
      </c>
      <c r="Z767" s="282">
        <v>219.52</v>
      </c>
      <c r="AA767" s="282"/>
      <c r="AB767" s="57"/>
      <c r="AC767" s="57"/>
      <c r="AD767" s="57"/>
      <c r="AE767" s="57"/>
      <c r="AF767" s="57"/>
      <c r="AG767" s="57"/>
      <c r="AH767" s="270">
        <v>28</v>
      </c>
      <c r="AI767" s="270">
        <v>0</v>
      </c>
      <c r="AJ767" s="270">
        <v>0</v>
      </c>
    </row>
    <row r="768" spans="1:36" s="56" customFormat="1" ht="13.5" customHeight="1">
      <c r="A768" s="317">
        <f>G768</f>
        <v>5</v>
      </c>
      <c r="B768" s="199">
        <f t="shared" si="23"/>
        <v>28</v>
      </c>
      <c r="C768" s="132" t="s">
        <v>78</v>
      </c>
      <c r="D768" s="125">
        <v>28</v>
      </c>
      <c r="E768" s="148" t="s">
        <v>79</v>
      </c>
      <c r="F768" s="148" t="s">
        <v>80</v>
      </c>
      <c r="G768" s="153">
        <v>5</v>
      </c>
      <c r="H768" s="153">
        <v>93</v>
      </c>
      <c r="I768" s="16">
        <v>1.1200000000000001</v>
      </c>
      <c r="J768" s="122" t="s">
        <v>40</v>
      </c>
      <c r="K768" s="159">
        <v>30</v>
      </c>
      <c r="L768" s="289">
        <v>220</v>
      </c>
      <c r="M768" s="173">
        <v>1</v>
      </c>
      <c r="N768" s="122" t="s">
        <v>127</v>
      </c>
      <c r="O768" s="301">
        <f>(L768*P768)/100</f>
        <v>55</v>
      </c>
      <c r="P768" s="123">
        <v>25</v>
      </c>
      <c r="Q768" s="120">
        <v>1</v>
      </c>
      <c r="R768" s="125"/>
      <c r="S768" s="237" t="s">
        <v>363</v>
      </c>
      <c r="T768" s="81">
        <v>2</v>
      </c>
      <c r="U768" s="278">
        <f>IF(D767=0,D768,D767)</f>
        <v>28</v>
      </c>
      <c r="V768" s="57">
        <f>IF(I767=0,I768,I767)</f>
        <v>1.1200000000000001</v>
      </c>
      <c r="W768" s="279">
        <f>IF(S767="取りやめ",0,V768)</f>
        <v>1.1200000000000001</v>
      </c>
      <c r="X768" s="282">
        <v>4</v>
      </c>
      <c r="Y768" s="279" t="str">
        <f t="shared" si="24"/>
        <v>4593</v>
      </c>
      <c r="Z768" s="282">
        <v>219.52</v>
      </c>
      <c r="AA768" s="282"/>
      <c r="AB768" s="56">
        <v>3</v>
      </c>
      <c r="AC768" s="56">
        <v>23</v>
      </c>
      <c r="AG768" s="56">
        <v>2016</v>
      </c>
      <c r="AH768" s="56">
        <v>28</v>
      </c>
      <c r="AI768" s="56">
        <v>1.1200000000000001</v>
      </c>
      <c r="AJ768" s="56">
        <v>1.1200000000000001</v>
      </c>
    </row>
    <row r="769" spans="1:36" s="270" customFormat="1" ht="13.5" customHeight="1">
      <c r="A769" s="317">
        <f>IF(G769=G770,G769,G770)</f>
        <v>5</v>
      </c>
      <c r="B769" s="199">
        <f t="shared" si="23"/>
        <v>28</v>
      </c>
      <c r="C769" s="256" t="s">
        <v>78</v>
      </c>
      <c r="D769" s="219">
        <v>28</v>
      </c>
      <c r="E769" s="211" t="s">
        <v>79</v>
      </c>
      <c r="F769" s="211" t="s">
        <v>80</v>
      </c>
      <c r="G769" s="212">
        <v>5</v>
      </c>
      <c r="H769" s="212">
        <v>101</v>
      </c>
      <c r="I769" s="213">
        <v>3.28</v>
      </c>
      <c r="J769" s="214" t="s">
        <v>355</v>
      </c>
      <c r="K769" s="215">
        <v>34</v>
      </c>
      <c r="L769" s="290">
        <f>(O769/P769)*100</f>
        <v>114.08695652173913</v>
      </c>
      <c r="M769" s="216">
        <v>1</v>
      </c>
      <c r="N769" s="214" t="s">
        <v>127</v>
      </c>
      <c r="O769" s="307">
        <f>8*I769</f>
        <v>26.24</v>
      </c>
      <c r="P769" s="217">
        <v>23</v>
      </c>
      <c r="Q769" s="218">
        <v>1</v>
      </c>
      <c r="R769" s="219"/>
      <c r="S769" s="238" t="s">
        <v>364</v>
      </c>
      <c r="T769" s="81">
        <v>1</v>
      </c>
      <c r="U769" s="278">
        <f>IF(D769=0,D770,D769)</f>
        <v>28</v>
      </c>
      <c r="V769" s="57">
        <v>0</v>
      </c>
      <c r="W769" s="279">
        <v>0</v>
      </c>
      <c r="X769" s="282">
        <v>4</v>
      </c>
      <c r="Y769" s="279" t="str">
        <f t="shared" si="24"/>
        <v>45101</v>
      </c>
      <c r="Z769" s="282">
        <v>642.88</v>
      </c>
      <c r="AA769" s="282"/>
      <c r="AB769" s="56"/>
      <c r="AC769" s="56"/>
      <c r="AD769" s="56"/>
      <c r="AE769" s="56"/>
      <c r="AF769" s="56"/>
      <c r="AG769" s="56"/>
      <c r="AH769" s="270">
        <v>28</v>
      </c>
      <c r="AI769" s="270">
        <v>0</v>
      </c>
      <c r="AJ769" s="270">
        <v>0</v>
      </c>
    </row>
    <row r="770" spans="1:36" s="56" customFormat="1" ht="13.5" customHeight="1">
      <c r="A770" s="317">
        <f>G770</f>
        <v>5</v>
      </c>
      <c r="B770" s="199">
        <f t="shared" si="23"/>
        <v>28</v>
      </c>
      <c r="C770" s="132" t="s">
        <v>78</v>
      </c>
      <c r="D770" s="125">
        <v>28</v>
      </c>
      <c r="E770" s="148" t="s">
        <v>79</v>
      </c>
      <c r="F770" s="148" t="s">
        <v>80</v>
      </c>
      <c r="G770" s="153">
        <v>5</v>
      </c>
      <c r="H770" s="153">
        <v>101</v>
      </c>
      <c r="I770" s="16">
        <v>3.28</v>
      </c>
      <c r="J770" s="122" t="s">
        <v>40</v>
      </c>
      <c r="K770" s="159">
        <v>30</v>
      </c>
      <c r="L770" s="289">
        <v>643</v>
      </c>
      <c r="M770" s="173">
        <v>1</v>
      </c>
      <c r="N770" s="122" t="s">
        <v>127</v>
      </c>
      <c r="O770" s="301">
        <f>(L770*P770)/100</f>
        <v>160.75</v>
      </c>
      <c r="P770" s="123">
        <v>25</v>
      </c>
      <c r="Q770" s="120">
        <v>1</v>
      </c>
      <c r="R770" s="125"/>
      <c r="S770" s="237" t="s">
        <v>363</v>
      </c>
      <c r="T770" s="81">
        <v>2</v>
      </c>
      <c r="U770" s="278">
        <f>IF(D769=0,D770,D769)</f>
        <v>28</v>
      </c>
      <c r="V770" s="57">
        <f>IF(I769=0,I770,I769)</f>
        <v>3.28</v>
      </c>
      <c r="W770" s="279">
        <f>IF(S769="取りやめ",0,V770)</f>
        <v>3.28</v>
      </c>
      <c r="X770" s="282">
        <v>4</v>
      </c>
      <c r="Y770" s="279" t="str">
        <f t="shared" si="24"/>
        <v>45101</v>
      </c>
      <c r="Z770" s="282">
        <v>642.88</v>
      </c>
      <c r="AA770" s="282"/>
      <c r="AB770" s="57">
        <v>3</v>
      </c>
      <c r="AC770" s="57">
        <v>23</v>
      </c>
      <c r="AD770" s="57"/>
      <c r="AE770" s="57"/>
      <c r="AF770" s="57"/>
      <c r="AG770" s="57">
        <v>2016</v>
      </c>
      <c r="AH770" s="56">
        <v>28</v>
      </c>
      <c r="AI770" s="56">
        <v>3.28</v>
      </c>
      <c r="AJ770" s="56">
        <v>3.28</v>
      </c>
    </row>
    <row r="771" spans="1:36" s="268" customFormat="1" ht="13.5" customHeight="1">
      <c r="A771" s="317">
        <f>IF(G771=G772,G771,G772)</f>
        <v>8</v>
      </c>
      <c r="B771" s="199">
        <f t="shared" si="23"/>
        <v>28</v>
      </c>
      <c r="C771" s="256" t="s">
        <v>313</v>
      </c>
      <c r="D771" s="219">
        <v>28</v>
      </c>
      <c r="E771" s="211" t="s">
        <v>314</v>
      </c>
      <c r="F771" s="211" t="s">
        <v>315</v>
      </c>
      <c r="G771" s="212">
        <v>8</v>
      </c>
      <c r="H771" s="212">
        <v>120</v>
      </c>
      <c r="I771" s="213">
        <v>6.18</v>
      </c>
      <c r="J771" s="214" t="s">
        <v>322</v>
      </c>
      <c r="K771" s="215">
        <v>14</v>
      </c>
      <c r="L771" s="290">
        <f>(O771/P771)*100</f>
        <v>159.48387096774192</v>
      </c>
      <c r="M771" s="216">
        <v>1</v>
      </c>
      <c r="N771" s="214" t="s">
        <v>127</v>
      </c>
      <c r="O771" s="307">
        <f>8*I771</f>
        <v>49.44</v>
      </c>
      <c r="P771" s="220">
        <v>31</v>
      </c>
      <c r="Q771" s="218">
        <v>1</v>
      </c>
      <c r="R771" s="219"/>
      <c r="S771" s="238" t="s">
        <v>312</v>
      </c>
      <c r="T771" s="81">
        <v>1</v>
      </c>
      <c r="U771" s="278">
        <f>IF(D771=0,D772,D771)</f>
        <v>28</v>
      </c>
      <c r="V771" s="57">
        <v>0</v>
      </c>
      <c r="W771" s="279">
        <v>0</v>
      </c>
      <c r="X771" s="282">
        <v>4</v>
      </c>
      <c r="Y771" s="279" t="str">
        <f t="shared" si="24"/>
        <v>48120</v>
      </c>
      <c r="Z771" s="282">
        <v>420.24</v>
      </c>
      <c r="AA771" s="282"/>
      <c r="AB771" s="269"/>
      <c r="AC771" s="269"/>
      <c r="AD771" s="269"/>
      <c r="AE771" s="269"/>
      <c r="AF771" s="269"/>
      <c r="AG771" s="269"/>
      <c r="AH771" s="268">
        <v>28</v>
      </c>
      <c r="AI771" s="268">
        <v>0</v>
      </c>
      <c r="AJ771" s="268">
        <v>0</v>
      </c>
    </row>
    <row r="772" spans="1:36" s="56" customFormat="1" ht="13.5" customHeight="1">
      <c r="A772" s="317">
        <f>G772</f>
        <v>8</v>
      </c>
      <c r="B772" s="199">
        <f t="shared" si="23"/>
        <v>28</v>
      </c>
      <c r="C772" s="49" t="s">
        <v>313</v>
      </c>
      <c r="D772" s="315">
        <v>28</v>
      </c>
      <c r="E772" s="313" t="s">
        <v>314</v>
      </c>
      <c r="F772" s="313" t="s">
        <v>315</v>
      </c>
      <c r="G772" s="154">
        <v>8</v>
      </c>
      <c r="H772" s="154">
        <v>120</v>
      </c>
      <c r="I772" s="51">
        <v>6.18</v>
      </c>
      <c r="J772" s="52" t="s">
        <v>405</v>
      </c>
      <c r="K772" s="53">
        <v>14</v>
      </c>
      <c r="L772" s="292">
        <v>420</v>
      </c>
      <c r="M772" s="316">
        <v>1</v>
      </c>
      <c r="N772" s="52" t="s">
        <v>311</v>
      </c>
      <c r="O772" s="303">
        <f>(L772*P772)/100</f>
        <v>126</v>
      </c>
      <c r="P772" s="193">
        <v>30</v>
      </c>
      <c r="Q772" s="62">
        <v>1</v>
      </c>
      <c r="R772" s="315"/>
      <c r="S772" s="241" t="s">
        <v>312</v>
      </c>
      <c r="T772" s="81">
        <v>2</v>
      </c>
      <c r="U772" s="278">
        <f>IF(D771=0,D772,D771)</f>
        <v>28</v>
      </c>
      <c r="V772" s="57">
        <f>IF(I771=0,I772,I771)</f>
        <v>6.18</v>
      </c>
      <c r="W772" s="279">
        <f>IF(S771="取りやめ",0,V772)</f>
        <v>6.18</v>
      </c>
      <c r="X772" s="282">
        <v>4</v>
      </c>
      <c r="Y772" s="279" t="str">
        <f t="shared" si="24"/>
        <v>48120</v>
      </c>
      <c r="Z772" s="282">
        <v>420.24</v>
      </c>
      <c r="AA772" s="282"/>
      <c r="AH772" s="56">
        <v>28</v>
      </c>
      <c r="AI772" s="56">
        <v>6.18</v>
      </c>
      <c r="AJ772" s="56">
        <v>6.18</v>
      </c>
    </row>
    <row r="773" spans="1:36" s="270" customFormat="1" ht="13.5" customHeight="1">
      <c r="A773" s="317">
        <f>IF(G773=G774,G773,G774)</f>
        <v>8</v>
      </c>
      <c r="B773" s="199">
        <f t="shared" ref="B773:B836" si="25">U773</f>
        <v>28</v>
      </c>
      <c r="C773" s="256" t="s">
        <v>313</v>
      </c>
      <c r="D773" s="219">
        <v>28</v>
      </c>
      <c r="E773" s="211" t="s">
        <v>314</v>
      </c>
      <c r="F773" s="211" t="s">
        <v>315</v>
      </c>
      <c r="G773" s="212">
        <v>8</v>
      </c>
      <c r="H773" s="212">
        <v>159</v>
      </c>
      <c r="I773" s="213">
        <v>0.56000000000000005</v>
      </c>
      <c r="J773" s="214" t="s">
        <v>320</v>
      </c>
      <c r="K773" s="215">
        <v>14</v>
      </c>
      <c r="L773" s="290">
        <f>(O773/P773)*100</f>
        <v>14.451612903225808</v>
      </c>
      <c r="M773" s="216">
        <v>1</v>
      </c>
      <c r="N773" s="214" t="s">
        <v>127</v>
      </c>
      <c r="O773" s="307">
        <f>8*I773</f>
        <v>4.4800000000000004</v>
      </c>
      <c r="P773" s="220">
        <v>31</v>
      </c>
      <c r="Q773" s="218">
        <v>1</v>
      </c>
      <c r="R773" s="219"/>
      <c r="S773" s="238" t="s">
        <v>312</v>
      </c>
      <c r="T773" s="81">
        <v>1</v>
      </c>
      <c r="U773" s="278">
        <f>IF(D773=0,D774,D773)</f>
        <v>28</v>
      </c>
      <c r="V773" s="57">
        <v>0</v>
      </c>
      <c r="W773" s="279">
        <v>0</v>
      </c>
      <c r="X773" s="282">
        <v>4</v>
      </c>
      <c r="Y773" s="279" t="str">
        <f t="shared" ref="Y773:Y836" si="26">X773&amp;G773&amp;H773</f>
        <v>48159</v>
      </c>
      <c r="Z773" s="282">
        <v>52.640000000000008</v>
      </c>
      <c r="AA773" s="282"/>
      <c r="AB773" s="269"/>
      <c r="AC773" s="269"/>
      <c r="AD773" s="269"/>
      <c r="AE773" s="269"/>
      <c r="AF773" s="269"/>
      <c r="AG773" s="269"/>
      <c r="AH773" s="270">
        <v>28</v>
      </c>
      <c r="AI773" s="270">
        <v>0</v>
      </c>
      <c r="AJ773" s="270">
        <v>0</v>
      </c>
    </row>
    <row r="774" spans="1:36" s="56" customFormat="1" ht="13.5" customHeight="1">
      <c r="A774" s="317">
        <f>G774</f>
        <v>8</v>
      </c>
      <c r="B774" s="199">
        <f t="shared" si="25"/>
        <v>28</v>
      </c>
      <c r="C774" s="49" t="s">
        <v>313</v>
      </c>
      <c r="D774" s="315">
        <v>28</v>
      </c>
      <c r="E774" s="313" t="s">
        <v>314</v>
      </c>
      <c r="F774" s="313" t="s">
        <v>315</v>
      </c>
      <c r="G774" s="154">
        <v>8</v>
      </c>
      <c r="H774" s="154">
        <v>159</v>
      </c>
      <c r="I774" s="51">
        <v>0.56000000000000005</v>
      </c>
      <c r="J774" s="52" t="s">
        <v>404</v>
      </c>
      <c r="K774" s="53">
        <v>14</v>
      </c>
      <c r="L774" s="292">
        <v>53</v>
      </c>
      <c r="M774" s="316">
        <v>1</v>
      </c>
      <c r="N774" s="52" t="s">
        <v>311</v>
      </c>
      <c r="O774" s="303">
        <f>(L774*P774)/100</f>
        <v>13.25</v>
      </c>
      <c r="P774" s="193">
        <v>25</v>
      </c>
      <c r="Q774" s="62">
        <v>1</v>
      </c>
      <c r="R774" s="315"/>
      <c r="S774" s="241" t="s">
        <v>312</v>
      </c>
      <c r="T774" s="81">
        <v>2</v>
      </c>
      <c r="U774" s="278">
        <f>IF(D773=0,D774,D773)</f>
        <v>28</v>
      </c>
      <c r="V774" s="57">
        <f>IF(I773=0,I774,I773)</f>
        <v>0.56000000000000005</v>
      </c>
      <c r="W774" s="279">
        <f>IF(S773="取りやめ",0,V774)</f>
        <v>0.56000000000000005</v>
      </c>
      <c r="X774" s="282">
        <v>4</v>
      </c>
      <c r="Y774" s="279" t="str">
        <f t="shared" si="26"/>
        <v>48159</v>
      </c>
      <c r="Z774" s="282">
        <v>52.640000000000008</v>
      </c>
      <c r="AA774" s="282"/>
      <c r="AH774" s="56">
        <v>28</v>
      </c>
      <c r="AI774" s="56">
        <v>0.56000000000000005</v>
      </c>
      <c r="AJ774" s="56">
        <v>0.56000000000000005</v>
      </c>
    </row>
    <row r="775" spans="1:36" s="270" customFormat="1" ht="13.5" customHeight="1">
      <c r="A775" s="317">
        <f>IF(G775=G776,G775,G776)</f>
        <v>8</v>
      </c>
      <c r="B775" s="199">
        <f t="shared" si="25"/>
        <v>28</v>
      </c>
      <c r="C775" s="256" t="s">
        <v>313</v>
      </c>
      <c r="D775" s="219">
        <v>28</v>
      </c>
      <c r="E775" s="211" t="s">
        <v>314</v>
      </c>
      <c r="F775" s="211" t="s">
        <v>315</v>
      </c>
      <c r="G775" s="212">
        <v>8</v>
      </c>
      <c r="H775" s="212">
        <v>169</v>
      </c>
      <c r="I775" s="213">
        <v>0.27</v>
      </c>
      <c r="J775" s="214" t="s">
        <v>321</v>
      </c>
      <c r="K775" s="215">
        <v>12</v>
      </c>
      <c r="L775" s="290">
        <f>(O775/P775)*100</f>
        <v>6.3529411764705888</v>
      </c>
      <c r="M775" s="216">
        <v>1</v>
      </c>
      <c r="N775" s="214" t="s">
        <v>127</v>
      </c>
      <c r="O775" s="307">
        <f>8*I775</f>
        <v>2.16</v>
      </c>
      <c r="P775" s="220">
        <v>34</v>
      </c>
      <c r="Q775" s="218">
        <v>1</v>
      </c>
      <c r="R775" s="219"/>
      <c r="S775" s="238" t="s">
        <v>312</v>
      </c>
      <c r="T775" s="81">
        <v>1</v>
      </c>
      <c r="U775" s="278">
        <f>IF(D775=0,D776,D775)</f>
        <v>28</v>
      </c>
      <c r="V775" s="57">
        <v>0</v>
      </c>
      <c r="W775" s="279">
        <v>0</v>
      </c>
      <c r="X775" s="282">
        <v>4</v>
      </c>
      <c r="Y775" s="279" t="str">
        <f t="shared" si="26"/>
        <v>48169</v>
      </c>
      <c r="Z775" s="282">
        <v>26</v>
      </c>
      <c r="AA775" s="282"/>
      <c r="AB775" s="269"/>
      <c r="AC775" s="269"/>
      <c r="AD775" s="269"/>
      <c r="AE775" s="269"/>
      <c r="AF775" s="269"/>
      <c r="AG775" s="269"/>
      <c r="AH775" s="270">
        <v>28</v>
      </c>
      <c r="AI775" s="270">
        <v>0</v>
      </c>
      <c r="AJ775" s="270">
        <v>0</v>
      </c>
    </row>
    <row r="776" spans="1:36" s="56" customFormat="1" ht="13.5" customHeight="1">
      <c r="A776" s="317">
        <f>G776</f>
        <v>8</v>
      </c>
      <c r="B776" s="199">
        <f t="shared" si="25"/>
        <v>28</v>
      </c>
      <c r="C776" s="49" t="s">
        <v>313</v>
      </c>
      <c r="D776" s="315">
        <v>28</v>
      </c>
      <c r="E776" s="313" t="s">
        <v>314</v>
      </c>
      <c r="F776" s="313" t="s">
        <v>315</v>
      </c>
      <c r="G776" s="154">
        <v>8</v>
      </c>
      <c r="H776" s="154">
        <v>169</v>
      </c>
      <c r="I776" s="51">
        <v>0.27</v>
      </c>
      <c r="J776" s="52" t="s">
        <v>405</v>
      </c>
      <c r="K776" s="53">
        <v>12</v>
      </c>
      <c r="L776" s="292">
        <v>26</v>
      </c>
      <c r="M776" s="316">
        <v>1</v>
      </c>
      <c r="N776" s="52" t="s">
        <v>311</v>
      </c>
      <c r="O776" s="303">
        <f>(L776*P776)/100</f>
        <v>6.5</v>
      </c>
      <c r="P776" s="193">
        <v>25</v>
      </c>
      <c r="Q776" s="62">
        <v>1</v>
      </c>
      <c r="R776" s="315"/>
      <c r="S776" s="241" t="s">
        <v>312</v>
      </c>
      <c r="T776" s="81">
        <v>2</v>
      </c>
      <c r="U776" s="278">
        <f>IF(D775=0,D776,D775)</f>
        <v>28</v>
      </c>
      <c r="V776" s="57">
        <f>IF(I775=0,I776,I775)</f>
        <v>0.27</v>
      </c>
      <c r="W776" s="279">
        <f>IF(S775="取りやめ",0,V776)</f>
        <v>0.27</v>
      </c>
      <c r="X776" s="282">
        <v>4</v>
      </c>
      <c r="Y776" s="279" t="str">
        <f t="shared" si="26"/>
        <v>48169</v>
      </c>
      <c r="Z776" s="282">
        <v>26</v>
      </c>
      <c r="AA776" s="282"/>
      <c r="AH776" s="56">
        <v>28</v>
      </c>
      <c r="AI776" s="56">
        <v>0.27</v>
      </c>
      <c r="AJ776" s="56">
        <v>0.27</v>
      </c>
    </row>
    <row r="777" spans="1:36" s="268" customFormat="1" ht="13.5" customHeight="1">
      <c r="A777" s="317">
        <f>IF(G777=G778,G777,G778)</f>
        <v>9</v>
      </c>
      <c r="B777" s="199">
        <f t="shared" si="25"/>
        <v>28</v>
      </c>
      <c r="C777" s="256" t="s">
        <v>78</v>
      </c>
      <c r="D777" s="219">
        <v>28</v>
      </c>
      <c r="E777" s="211" t="s">
        <v>79</v>
      </c>
      <c r="F777" s="211" t="s">
        <v>80</v>
      </c>
      <c r="G777" s="212">
        <v>9</v>
      </c>
      <c r="H777" s="212">
        <v>51</v>
      </c>
      <c r="I777" s="213">
        <v>8.1199999999999992</v>
      </c>
      <c r="J777" s="214" t="s">
        <v>366</v>
      </c>
      <c r="K777" s="215">
        <v>33</v>
      </c>
      <c r="L777" s="290">
        <v>620</v>
      </c>
      <c r="M777" s="216">
        <v>1</v>
      </c>
      <c r="N777" s="214" t="s">
        <v>139</v>
      </c>
      <c r="O777" s="307">
        <v>173</v>
      </c>
      <c r="P777" s="217">
        <v>25</v>
      </c>
      <c r="Q777" s="218">
        <v>1</v>
      </c>
      <c r="R777" s="219"/>
      <c r="S777" s="238" t="s">
        <v>364</v>
      </c>
      <c r="T777" s="81">
        <v>1</v>
      </c>
      <c r="U777" s="278">
        <f>IF(D777=0,D778,D777)</f>
        <v>28</v>
      </c>
      <c r="V777" s="57">
        <v>0</v>
      </c>
      <c r="W777" s="279">
        <v>0</v>
      </c>
      <c r="X777" s="282">
        <v>4</v>
      </c>
      <c r="Y777" s="279" t="str">
        <f t="shared" si="26"/>
        <v>4951</v>
      </c>
      <c r="Z777" s="282">
        <v>1900.08</v>
      </c>
      <c r="AA777" s="282"/>
      <c r="AH777" s="268">
        <v>28</v>
      </c>
      <c r="AI777" s="268">
        <v>0</v>
      </c>
      <c r="AJ777" s="268">
        <v>0</v>
      </c>
    </row>
    <row r="778" spans="1:36" s="57" customFormat="1" ht="13.5" customHeight="1">
      <c r="A778" s="317">
        <f>G778</f>
        <v>9</v>
      </c>
      <c r="B778" s="199">
        <f t="shared" si="25"/>
        <v>28</v>
      </c>
      <c r="C778" s="132" t="s">
        <v>78</v>
      </c>
      <c r="D778" s="125">
        <v>28</v>
      </c>
      <c r="E778" s="148" t="s">
        <v>79</v>
      </c>
      <c r="F778" s="148" t="s">
        <v>80</v>
      </c>
      <c r="G778" s="153">
        <v>9</v>
      </c>
      <c r="H778" s="153">
        <v>51</v>
      </c>
      <c r="I778" s="16">
        <v>8.1199999999999992</v>
      </c>
      <c r="J778" s="122" t="s">
        <v>404</v>
      </c>
      <c r="K778" s="159">
        <v>33</v>
      </c>
      <c r="L778" s="289">
        <v>1900</v>
      </c>
      <c r="M778" s="173">
        <v>1</v>
      </c>
      <c r="N778" s="148" t="s">
        <v>139</v>
      </c>
      <c r="O778" s="301">
        <f>(L778*P778)/100</f>
        <v>475</v>
      </c>
      <c r="P778" s="123">
        <v>25</v>
      </c>
      <c r="Q778" s="120">
        <v>1</v>
      </c>
      <c r="R778" s="125"/>
      <c r="S778" s="237" t="s">
        <v>363</v>
      </c>
      <c r="T778" s="81">
        <v>2</v>
      </c>
      <c r="U778" s="278">
        <f>IF(D777=0,D778,D777)</f>
        <v>28</v>
      </c>
      <c r="V778" s="57">
        <f>IF(I777=0,I778,I777)</f>
        <v>8.1199999999999992</v>
      </c>
      <c r="W778" s="279">
        <f>IF(S777="取りやめ",0,V778)</f>
        <v>8.1199999999999992</v>
      </c>
      <c r="X778" s="282">
        <v>4</v>
      </c>
      <c r="Y778" s="279" t="str">
        <f t="shared" si="26"/>
        <v>4951</v>
      </c>
      <c r="Z778" s="282">
        <v>1900.08</v>
      </c>
      <c r="AA778" s="282"/>
      <c r="AH778" s="57">
        <v>28</v>
      </c>
      <c r="AI778" s="57">
        <v>8.1199999999999992</v>
      </c>
      <c r="AJ778" s="57">
        <v>8.1199999999999992</v>
      </c>
    </row>
    <row r="779" spans="1:36" s="268" customFormat="1" ht="13.5" customHeight="1">
      <c r="A779" s="317">
        <f>IF(G779=G780,G779,G780)</f>
        <v>9</v>
      </c>
      <c r="B779" s="199">
        <f t="shared" si="25"/>
        <v>28</v>
      </c>
      <c r="C779" s="259" t="s">
        <v>217</v>
      </c>
      <c r="D779" s="219">
        <v>28</v>
      </c>
      <c r="E779" s="211" t="s">
        <v>24</v>
      </c>
      <c r="F779" s="211" t="s">
        <v>91</v>
      </c>
      <c r="G779" s="212">
        <v>9</v>
      </c>
      <c r="H779" s="212">
        <v>58</v>
      </c>
      <c r="I779" s="213">
        <v>4.24</v>
      </c>
      <c r="J779" s="214" t="s">
        <v>77</v>
      </c>
      <c r="K779" s="215">
        <v>18</v>
      </c>
      <c r="L779" s="290">
        <f>(O779/P779)*100</f>
        <v>135.68</v>
      </c>
      <c r="M779" s="216">
        <v>1</v>
      </c>
      <c r="N779" s="214" t="s">
        <v>127</v>
      </c>
      <c r="O779" s="307">
        <f>8*I779</f>
        <v>33.92</v>
      </c>
      <c r="P779" s="217">
        <v>25</v>
      </c>
      <c r="Q779" s="218">
        <v>1</v>
      </c>
      <c r="R779" s="219"/>
      <c r="S779" s="238" t="s">
        <v>134</v>
      </c>
      <c r="T779" s="81">
        <v>1</v>
      </c>
      <c r="U779" s="278">
        <f>IF(D779=0,D780,D779)</f>
        <v>28</v>
      </c>
      <c r="V779" s="57">
        <v>0</v>
      </c>
      <c r="W779" s="279">
        <v>0</v>
      </c>
      <c r="X779" s="282">
        <v>4</v>
      </c>
      <c r="Y779" s="279" t="str">
        <f t="shared" si="26"/>
        <v>4958</v>
      </c>
      <c r="Z779" s="282">
        <v>551.20000000000005</v>
      </c>
      <c r="AA779" s="282"/>
      <c r="AH779" s="268">
        <v>28</v>
      </c>
      <c r="AI779" s="268">
        <v>0</v>
      </c>
      <c r="AJ779" s="268">
        <v>0</v>
      </c>
    </row>
    <row r="780" spans="1:36" s="57" customFormat="1" ht="13.5" customHeight="1">
      <c r="A780" s="317">
        <f>G780</f>
        <v>9</v>
      </c>
      <c r="B780" s="199">
        <f t="shared" si="25"/>
        <v>28</v>
      </c>
      <c r="C780" s="194" t="s">
        <v>217</v>
      </c>
      <c r="D780" s="176">
        <v>28</v>
      </c>
      <c r="E780" s="195" t="s">
        <v>24</v>
      </c>
      <c r="F780" s="195" t="s">
        <v>91</v>
      </c>
      <c r="G780" s="156">
        <v>9</v>
      </c>
      <c r="H780" s="156">
        <v>58</v>
      </c>
      <c r="I780" s="137">
        <v>4.24</v>
      </c>
      <c r="J780" s="138" t="s">
        <v>406</v>
      </c>
      <c r="K780" s="139">
        <v>18</v>
      </c>
      <c r="L780" s="292">
        <v>551</v>
      </c>
      <c r="M780" s="196">
        <v>1</v>
      </c>
      <c r="N780" s="138" t="s">
        <v>274</v>
      </c>
      <c r="O780" s="303">
        <f>(L780*P780)/100</f>
        <v>137.75</v>
      </c>
      <c r="P780" s="140">
        <v>25</v>
      </c>
      <c r="Q780" s="197">
        <v>1</v>
      </c>
      <c r="R780" s="176"/>
      <c r="S780" s="243" t="s">
        <v>134</v>
      </c>
      <c r="T780" s="81">
        <v>2</v>
      </c>
      <c r="U780" s="278">
        <f>IF(D779=0,D780,D779)</f>
        <v>28</v>
      </c>
      <c r="V780" s="57">
        <f>IF(I779=0,I780,I779)</f>
        <v>4.24</v>
      </c>
      <c r="W780" s="279">
        <f>IF(S779="取りやめ",0,V780)</f>
        <v>4.24</v>
      </c>
      <c r="X780" s="282">
        <v>4</v>
      </c>
      <c r="Y780" s="279" t="str">
        <f t="shared" si="26"/>
        <v>4958</v>
      </c>
      <c r="Z780" s="282">
        <v>551.20000000000005</v>
      </c>
      <c r="AA780" s="282"/>
      <c r="AB780" s="56"/>
      <c r="AC780" s="56"/>
      <c r="AD780" s="56"/>
      <c r="AE780" s="56"/>
      <c r="AF780" s="56"/>
      <c r="AG780" s="56"/>
      <c r="AH780" s="57">
        <v>28</v>
      </c>
      <c r="AI780" s="57">
        <v>4.24</v>
      </c>
      <c r="AJ780" s="57">
        <v>4.24</v>
      </c>
    </row>
    <row r="781" spans="1:36" s="268" customFormat="1" ht="13.5" customHeight="1">
      <c r="A781" s="317">
        <f>IF(G781=G782,G781,G782)</f>
        <v>9</v>
      </c>
      <c r="B781" s="199">
        <f t="shared" si="25"/>
        <v>28</v>
      </c>
      <c r="C781" s="256" t="s">
        <v>78</v>
      </c>
      <c r="D781" s="219">
        <v>28</v>
      </c>
      <c r="E781" s="211" t="s">
        <v>79</v>
      </c>
      <c r="F781" s="211" t="s">
        <v>80</v>
      </c>
      <c r="G781" s="212">
        <v>9</v>
      </c>
      <c r="H781" s="212">
        <v>155</v>
      </c>
      <c r="I781" s="213">
        <v>4.6399999999999997</v>
      </c>
      <c r="J781" s="214" t="s">
        <v>366</v>
      </c>
      <c r="K781" s="215">
        <v>34</v>
      </c>
      <c r="L781" s="290">
        <v>430</v>
      </c>
      <c r="M781" s="216">
        <v>1</v>
      </c>
      <c r="N781" s="211" t="s">
        <v>139</v>
      </c>
      <c r="O781" s="307">
        <v>99</v>
      </c>
      <c r="P781" s="217">
        <v>25</v>
      </c>
      <c r="Q781" s="218">
        <v>1</v>
      </c>
      <c r="R781" s="219"/>
      <c r="S781" s="238" t="s">
        <v>364</v>
      </c>
      <c r="T781" s="81">
        <v>1</v>
      </c>
      <c r="U781" s="278">
        <f>IF(D781=0,D782,D781)</f>
        <v>28</v>
      </c>
      <c r="V781" s="57">
        <v>0</v>
      </c>
      <c r="W781" s="279">
        <v>0</v>
      </c>
      <c r="X781" s="282">
        <v>4</v>
      </c>
      <c r="Y781" s="279" t="str">
        <f t="shared" si="26"/>
        <v>49155</v>
      </c>
      <c r="Z781" s="282">
        <v>1113.5999999999999</v>
      </c>
      <c r="AA781" s="282"/>
      <c r="AB781" s="269"/>
      <c r="AC781" s="269"/>
      <c r="AD781" s="269"/>
      <c r="AE781" s="269"/>
      <c r="AF781" s="269"/>
      <c r="AG781" s="269"/>
      <c r="AH781" s="268">
        <v>28</v>
      </c>
      <c r="AI781" s="268">
        <v>0</v>
      </c>
      <c r="AJ781" s="268">
        <v>0</v>
      </c>
    </row>
    <row r="782" spans="1:36" s="57" customFormat="1" ht="13.5" customHeight="1">
      <c r="A782" s="317">
        <f>G782</f>
        <v>9</v>
      </c>
      <c r="B782" s="199">
        <f t="shared" si="25"/>
        <v>28</v>
      </c>
      <c r="C782" s="132" t="s">
        <v>78</v>
      </c>
      <c r="D782" s="125">
        <v>28</v>
      </c>
      <c r="E782" s="148" t="s">
        <v>79</v>
      </c>
      <c r="F782" s="148" t="s">
        <v>80</v>
      </c>
      <c r="G782" s="153">
        <v>9</v>
      </c>
      <c r="H782" s="153">
        <v>155</v>
      </c>
      <c r="I782" s="16">
        <v>4.6399999999999997</v>
      </c>
      <c r="J782" s="122" t="s">
        <v>404</v>
      </c>
      <c r="K782" s="159">
        <v>34</v>
      </c>
      <c r="L782" s="289">
        <v>1114</v>
      </c>
      <c r="M782" s="173">
        <v>1</v>
      </c>
      <c r="N782" s="148" t="s">
        <v>139</v>
      </c>
      <c r="O782" s="301">
        <f>(L782*P782)/100</f>
        <v>278.5</v>
      </c>
      <c r="P782" s="123">
        <v>25</v>
      </c>
      <c r="Q782" s="120">
        <v>1</v>
      </c>
      <c r="R782" s="125"/>
      <c r="S782" s="237" t="s">
        <v>363</v>
      </c>
      <c r="T782" s="81">
        <v>2</v>
      </c>
      <c r="U782" s="278">
        <f>IF(D781=0,D782,D781)</f>
        <v>28</v>
      </c>
      <c r="V782" s="57">
        <f>IF(I781=0,I782,I781)</f>
        <v>4.6399999999999997</v>
      </c>
      <c r="W782" s="279">
        <f>IF(S781="取りやめ",0,V782)</f>
        <v>4.6399999999999997</v>
      </c>
      <c r="X782" s="282">
        <v>4</v>
      </c>
      <c r="Y782" s="279" t="str">
        <f t="shared" si="26"/>
        <v>49155</v>
      </c>
      <c r="Z782" s="282">
        <v>1113.5999999999999</v>
      </c>
      <c r="AA782" s="282"/>
      <c r="AB782" s="56"/>
      <c r="AC782" s="56"/>
      <c r="AD782" s="56"/>
      <c r="AE782" s="56"/>
      <c r="AF782" s="56"/>
      <c r="AG782" s="56"/>
      <c r="AH782" s="57">
        <v>28</v>
      </c>
      <c r="AI782" s="57">
        <v>4.6399999999999997</v>
      </c>
      <c r="AJ782" s="57">
        <v>4.6399999999999997</v>
      </c>
    </row>
    <row r="783" spans="1:36" s="268" customFormat="1" ht="13.5" customHeight="1">
      <c r="A783" s="317">
        <f>IF(G783=G784,G783,G784)</f>
        <v>9</v>
      </c>
      <c r="B783" s="199">
        <f t="shared" si="25"/>
        <v>28</v>
      </c>
      <c r="C783" s="256" t="s">
        <v>78</v>
      </c>
      <c r="D783" s="219">
        <v>28</v>
      </c>
      <c r="E783" s="211" t="s">
        <v>79</v>
      </c>
      <c r="F783" s="211" t="s">
        <v>80</v>
      </c>
      <c r="G783" s="212">
        <v>9</v>
      </c>
      <c r="H783" s="212">
        <v>156</v>
      </c>
      <c r="I783" s="213">
        <v>5.32</v>
      </c>
      <c r="J783" s="214" t="s">
        <v>366</v>
      </c>
      <c r="K783" s="215">
        <v>33</v>
      </c>
      <c r="L783" s="290">
        <v>450</v>
      </c>
      <c r="M783" s="216">
        <v>1</v>
      </c>
      <c r="N783" s="211" t="s">
        <v>139</v>
      </c>
      <c r="O783" s="307">
        <v>113</v>
      </c>
      <c r="P783" s="217">
        <v>25</v>
      </c>
      <c r="Q783" s="218">
        <v>1</v>
      </c>
      <c r="R783" s="219"/>
      <c r="S783" s="238" t="s">
        <v>364</v>
      </c>
      <c r="T783" s="81">
        <v>1</v>
      </c>
      <c r="U783" s="278">
        <f>IF(D783=0,D784,D783)</f>
        <v>28</v>
      </c>
      <c r="V783" s="57">
        <v>0</v>
      </c>
      <c r="W783" s="279">
        <v>0</v>
      </c>
      <c r="X783" s="282">
        <v>4</v>
      </c>
      <c r="Y783" s="279" t="str">
        <f t="shared" si="26"/>
        <v>49156</v>
      </c>
      <c r="Z783" s="282">
        <v>1244.8800000000001</v>
      </c>
      <c r="AA783" s="282"/>
      <c r="AB783" s="269"/>
      <c r="AC783" s="269"/>
      <c r="AD783" s="269"/>
      <c r="AE783" s="269"/>
      <c r="AF783" s="269"/>
      <c r="AG783" s="269"/>
      <c r="AH783" s="268">
        <v>28</v>
      </c>
      <c r="AI783" s="268">
        <v>0</v>
      </c>
      <c r="AJ783" s="268">
        <v>0</v>
      </c>
    </row>
    <row r="784" spans="1:36" s="57" customFormat="1" ht="13.5" customHeight="1">
      <c r="A784" s="317">
        <f>G784</f>
        <v>9</v>
      </c>
      <c r="B784" s="199">
        <f t="shared" si="25"/>
        <v>28</v>
      </c>
      <c r="C784" s="132" t="s">
        <v>78</v>
      </c>
      <c r="D784" s="125">
        <v>28</v>
      </c>
      <c r="E784" s="148" t="s">
        <v>79</v>
      </c>
      <c r="F784" s="148" t="s">
        <v>80</v>
      </c>
      <c r="G784" s="153">
        <v>9</v>
      </c>
      <c r="H784" s="153">
        <v>156</v>
      </c>
      <c r="I784" s="16">
        <v>5.32</v>
      </c>
      <c r="J784" s="122" t="s">
        <v>404</v>
      </c>
      <c r="K784" s="159">
        <v>33</v>
      </c>
      <c r="L784" s="289">
        <v>1245</v>
      </c>
      <c r="M784" s="173">
        <v>1</v>
      </c>
      <c r="N784" s="148" t="s">
        <v>139</v>
      </c>
      <c r="O784" s="301">
        <f>(L784*P784)/100</f>
        <v>311.25</v>
      </c>
      <c r="P784" s="123">
        <v>25</v>
      </c>
      <c r="Q784" s="120">
        <v>1</v>
      </c>
      <c r="R784" s="125"/>
      <c r="S784" s="237" t="s">
        <v>363</v>
      </c>
      <c r="T784" s="81">
        <v>2</v>
      </c>
      <c r="U784" s="278">
        <f>IF(D783=0,D784,D783)</f>
        <v>28</v>
      </c>
      <c r="V784" s="57">
        <f>IF(I783=0,I784,I783)</f>
        <v>5.32</v>
      </c>
      <c r="W784" s="279">
        <f>IF(S783="取りやめ",0,V784)</f>
        <v>5.32</v>
      </c>
      <c r="X784" s="282">
        <v>4</v>
      </c>
      <c r="Y784" s="279" t="str">
        <f t="shared" si="26"/>
        <v>49156</v>
      </c>
      <c r="Z784" s="282">
        <v>1244.8800000000001</v>
      </c>
      <c r="AA784" s="282"/>
      <c r="AB784" s="56"/>
      <c r="AC784" s="56"/>
      <c r="AD784" s="56"/>
      <c r="AE784" s="56"/>
      <c r="AF784" s="56"/>
      <c r="AG784" s="56"/>
      <c r="AH784" s="57">
        <v>28</v>
      </c>
      <c r="AI784" s="57">
        <v>5.32</v>
      </c>
      <c r="AJ784" s="57">
        <v>5.32</v>
      </c>
    </row>
    <row r="785" spans="1:36" s="268" customFormat="1" ht="13.5" customHeight="1">
      <c r="A785" s="317">
        <f>IF(G785=G786,G785,G786)</f>
        <v>10</v>
      </c>
      <c r="B785" s="199">
        <f t="shared" si="25"/>
        <v>28</v>
      </c>
      <c r="C785" s="256" t="s">
        <v>289</v>
      </c>
      <c r="D785" s="219">
        <v>28</v>
      </c>
      <c r="E785" s="211" t="s">
        <v>290</v>
      </c>
      <c r="F785" s="211" t="s">
        <v>291</v>
      </c>
      <c r="G785" s="212">
        <v>10</v>
      </c>
      <c r="H785" s="212">
        <v>133</v>
      </c>
      <c r="I785" s="213">
        <v>3.5</v>
      </c>
      <c r="J785" s="214" t="s">
        <v>303</v>
      </c>
      <c r="K785" s="215">
        <v>27</v>
      </c>
      <c r="L785" s="290">
        <f>(O785/P785)*100</f>
        <v>112.00000000000001</v>
      </c>
      <c r="M785" s="216">
        <v>1</v>
      </c>
      <c r="N785" s="214" t="s">
        <v>127</v>
      </c>
      <c r="O785" s="307">
        <f>8*I785</f>
        <v>28</v>
      </c>
      <c r="P785" s="220">
        <v>25</v>
      </c>
      <c r="Q785" s="218">
        <v>1</v>
      </c>
      <c r="R785" s="219"/>
      <c r="S785" s="238" t="s">
        <v>288</v>
      </c>
      <c r="T785" s="81">
        <v>1</v>
      </c>
      <c r="U785" s="278">
        <f>IF(D785=0,D786,D785)</f>
        <v>28</v>
      </c>
      <c r="V785" s="57">
        <v>0</v>
      </c>
      <c r="W785" s="279">
        <v>0</v>
      </c>
      <c r="X785" s="282">
        <v>4</v>
      </c>
      <c r="Y785" s="279" t="str">
        <f t="shared" si="26"/>
        <v>410133</v>
      </c>
      <c r="Z785" s="282">
        <v>693</v>
      </c>
      <c r="AA785" s="282"/>
      <c r="AH785" s="268">
        <v>28</v>
      </c>
      <c r="AI785" s="268">
        <v>0</v>
      </c>
      <c r="AJ785" s="268">
        <v>0</v>
      </c>
    </row>
    <row r="786" spans="1:36" s="57" customFormat="1" ht="13.5" customHeight="1">
      <c r="A786" s="317">
        <f>G786</f>
        <v>10</v>
      </c>
      <c r="B786" s="199">
        <f t="shared" si="25"/>
        <v>28</v>
      </c>
      <c r="C786" s="49" t="s">
        <v>289</v>
      </c>
      <c r="D786" s="315">
        <v>28</v>
      </c>
      <c r="E786" s="313" t="s">
        <v>290</v>
      </c>
      <c r="F786" s="313" t="s">
        <v>291</v>
      </c>
      <c r="G786" s="154">
        <v>10</v>
      </c>
      <c r="H786" s="154">
        <v>133</v>
      </c>
      <c r="I786" s="51">
        <v>3.5</v>
      </c>
      <c r="J786" s="52" t="s">
        <v>303</v>
      </c>
      <c r="K786" s="53">
        <v>27</v>
      </c>
      <c r="L786" s="292">
        <v>693</v>
      </c>
      <c r="M786" s="316">
        <v>1</v>
      </c>
      <c r="N786" s="52" t="s">
        <v>287</v>
      </c>
      <c r="O786" s="303">
        <f>(L786*P786)/100</f>
        <v>173.25</v>
      </c>
      <c r="P786" s="193">
        <v>25</v>
      </c>
      <c r="Q786" s="120">
        <v>1</v>
      </c>
      <c r="R786" s="315"/>
      <c r="S786" s="241" t="s">
        <v>288</v>
      </c>
      <c r="T786" s="81">
        <v>2</v>
      </c>
      <c r="U786" s="278">
        <f>IF(D785=0,D786,D785)</f>
        <v>28</v>
      </c>
      <c r="V786" s="57">
        <f>IF(I785=0,I786,I785)</f>
        <v>3.5</v>
      </c>
      <c r="W786" s="279">
        <f>IF(S785="取りやめ",0,V786)</f>
        <v>3.5</v>
      </c>
      <c r="X786" s="282">
        <v>4</v>
      </c>
      <c r="Y786" s="279" t="str">
        <f t="shared" si="26"/>
        <v>410133</v>
      </c>
      <c r="Z786" s="282">
        <v>693</v>
      </c>
      <c r="AA786" s="282"/>
      <c r="AB786" s="56"/>
      <c r="AC786" s="56"/>
      <c r="AD786" s="56"/>
      <c r="AE786" s="56"/>
      <c r="AF786" s="56"/>
      <c r="AG786" s="56"/>
      <c r="AH786" s="57">
        <v>28</v>
      </c>
      <c r="AI786" s="57">
        <v>3.5</v>
      </c>
      <c r="AJ786" s="57">
        <v>3.5</v>
      </c>
    </row>
    <row r="787" spans="1:36" s="268" customFormat="1" ht="13.5" customHeight="1">
      <c r="A787" s="317">
        <f>IF(G787=G788,G787,G788)</f>
        <v>10</v>
      </c>
      <c r="B787" s="199">
        <f t="shared" si="25"/>
        <v>28</v>
      </c>
      <c r="C787" s="256" t="s">
        <v>289</v>
      </c>
      <c r="D787" s="219">
        <v>28</v>
      </c>
      <c r="E787" s="211" t="s">
        <v>290</v>
      </c>
      <c r="F787" s="211" t="s">
        <v>291</v>
      </c>
      <c r="G787" s="212">
        <v>10</v>
      </c>
      <c r="H787" s="212">
        <v>212</v>
      </c>
      <c r="I787" s="213">
        <v>0.52</v>
      </c>
      <c r="J787" s="214" t="s">
        <v>296</v>
      </c>
      <c r="K787" s="215">
        <v>32</v>
      </c>
      <c r="L787" s="290">
        <f>(O787/P787)*100</f>
        <v>16.64</v>
      </c>
      <c r="M787" s="216">
        <v>1</v>
      </c>
      <c r="N787" s="214" t="s">
        <v>127</v>
      </c>
      <c r="O787" s="307">
        <f>8*I787</f>
        <v>4.16</v>
      </c>
      <c r="P787" s="220">
        <v>25</v>
      </c>
      <c r="Q787" s="218">
        <v>1</v>
      </c>
      <c r="R787" s="219"/>
      <c r="S787" s="238" t="s">
        <v>288</v>
      </c>
      <c r="T787" s="81">
        <v>1</v>
      </c>
      <c r="U787" s="278">
        <f>IF(D787=0,D788,D787)</f>
        <v>28</v>
      </c>
      <c r="V787" s="57">
        <v>0</v>
      </c>
      <c r="W787" s="279">
        <v>0</v>
      </c>
      <c r="X787" s="282">
        <v>4</v>
      </c>
      <c r="Y787" s="279" t="str">
        <f t="shared" si="26"/>
        <v>410212</v>
      </c>
      <c r="Z787" s="282">
        <v>124.80000000000001</v>
      </c>
      <c r="AA787" s="282"/>
      <c r="AH787" s="268">
        <v>28</v>
      </c>
      <c r="AI787" s="268">
        <v>0</v>
      </c>
      <c r="AJ787" s="268">
        <v>0</v>
      </c>
    </row>
    <row r="788" spans="1:36" s="57" customFormat="1" ht="13.5" customHeight="1">
      <c r="A788" s="317">
        <f>G788</f>
        <v>10</v>
      </c>
      <c r="B788" s="199">
        <f t="shared" si="25"/>
        <v>28</v>
      </c>
      <c r="C788" s="49" t="s">
        <v>289</v>
      </c>
      <c r="D788" s="315">
        <v>28</v>
      </c>
      <c r="E788" s="313" t="s">
        <v>290</v>
      </c>
      <c r="F788" s="313" t="s">
        <v>291</v>
      </c>
      <c r="G788" s="154">
        <v>10</v>
      </c>
      <c r="H788" s="154">
        <v>212</v>
      </c>
      <c r="I788" s="51">
        <v>0.52</v>
      </c>
      <c r="J788" s="52" t="s">
        <v>296</v>
      </c>
      <c r="K788" s="53">
        <v>32</v>
      </c>
      <c r="L788" s="292">
        <v>125</v>
      </c>
      <c r="M788" s="316">
        <v>1</v>
      </c>
      <c r="N788" s="52" t="s">
        <v>287</v>
      </c>
      <c r="O788" s="303">
        <f>(L788*P788)/100</f>
        <v>31.25</v>
      </c>
      <c r="P788" s="193">
        <v>25</v>
      </c>
      <c r="Q788" s="120">
        <v>1</v>
      </c>
      <c r="R788" s="315"/>
      <c r="S788" s="241" t="s">
        <v>288</v>
      </c>
      <c r="T788" s="81">
        <v>2</v>
      </c>
      <c r="U788" s="278">
        <f>IF(D787=0,D788,D787)</f>
        <v>28</v>
      </c>
      <c r="V788" s="57">
        <f>IF(I787=0,I788,I787)</f>
        <v>0.52</v>
      </c>
      <c r="W788" s="279">
        <f>IF(S787="取りやめ",0,V788)</f>
        <v>0.52</v>
      </c>
      <c r="X788" s="282">
        <v>4</v>
      </c>
      <c r="Y788" s="279" t="str">
        <f t="shared" si="26"/>
        <v>410212</v>
      </c>
      <c r="Z788" s="282">
        <v>124.80000000000001</v>
      </c>
      <c r="AA788" s="282"/>
      <c r="AH788" s="57">
        <v>28</v>
      </c>
      <c r="AI788" s="57">
        <v>0.52</v>
      </c>
      <c r="AJ788" s="57">
        <v>0.52</v>
      </c>
    </row>
    <row r="789" spans="1:36" s="268" customFormat="1" ht="13.5" customHeight="1">
      <c r="A789" s="317">
        <f>IF(G789=G790,G789,G790)</f>
        <v>10</v>
      </c>
      <c r="B789" s="199">
        <f t="shared" si="25"/>
        <v>28</v>
      </c>
      <c r="C789" s="256" t="s">
        <v>289</v>
      </c>
      <c r="D789" s="219">
        <v>28</v>
      </c>
      <c r="E789" s="211" t="s">
        <v>290</v>
      </c>
      <c r="F789" s="211" t="s">
        <v>291</v>
      </c>
      <c r="G789" s="212">
        <v>10</v>
      </c>
      <c r="H789" s="212">
        <v>213</v>
      </c>
      <c r="I789" s="213">
        <v>0.8</v>
      </c>
      <c r="J789" s="214" t="s">
        <v>301</v>
      </c>
      <c r="K789" s="215">
        <v>32</v>
      </c>
      <c r="L789" s="290">
        <f>(O789/P789)*100</f>
        <v>25.6</v>
      </c>
      <c r="M789" s="216">
        <v>1</v>
      </c>
      <c r="N789" s="214" t="s">
        <v>127</v>
      </c>
      <c r="O789" s="307">
        <f>8*I789</f>
        <v>6.4</v>
      </c>
      <c r="P789" s="220">
        <v>25</v>
      </c>
      <c r="Q789" s="218">
        <v>1</v>
      </c>
      <c r="R789" s="219"/>
      <c r="S789" s="238" t="s">
        <v>288</v>
      </c>
      <c r="T789" s="81">
        <v>1</v>
      </c>
      <c r="U789" s="278">
        <f>IF(D789=0,D790,D789)</f>
        <v>28</v>
      </c>
      <c r="V789" s="57">
        <v>0</v>
      </c>
      <c r="W789" s="279">
        <v>0</v>
      </c>
      <c r="X789" s="282">
        <v>4</v>
      </c>
      <c r="Y789" s="279" t="str">
        <f t="shared" si="26"/>
        <v>410213</v>
      </c>
      <c r="Z789" s="282">
        <v>192</v>
      </c>
      <c r="AA789" s="282"/>
      <c r="AH789" s="268">
        <v>28</v>
      </c>
      <c r="AI789" s="268">
        <v>0</v>
      </c>
      <c r="AJ789" s="268">
        <v>0</v>
      </c>
    </row>
    <row r="790" spans="1:36" s="57" customFormat="1" ht="13.5" customHeight="1">
      <c r="A790" s="317">
        <f>G790</f>
        <v>10</v>
      </c>
      <c r="B790" s="199">
        <f t="shared" si="25"/>
        <v>28</v>
      </c>
      <c r="C790" s="49" t="s">
        <v>289</v>
      </c>
      <c r="D790" s="315">
        <v>28</v>
      </c>
      <c r="E790" s="313" t="s">
        <v>290</v>
      </c>
      <c r="F790" s="313" t="s">
        <v>291</v>
      </c>
      <c r="G790" s="154">
        <v>10</v>
      </c>
      <c r="H790" s="154">
        <v>213</v>
      </c>
      <c r="I790" s="51">
        <v>0.8</v>
      </c>
      <c r="J790" s="52" t="s">
        <v>301</v>
      </c>
      <c r="K790" s="53">
        <v>32</v>
      </c>
      <c r="L790" s="292">
        <v>192</v>
      </c>
      <c r="M790" s="316">
        <v>1</v>
      </c>
      <c r="N790" s="52" t="s">
        <v>287</v>
      </c>
      <c r="O790" s="303">
        <f>(L790*P790)/100</f>
        <v>48</v>
      </c>
      <c r="P790" s="193">
        <v>25</v>
      </c>
      <c r="Q790" s="120">
        <v>1</v>
      </c>
      <c r="R790" s="315"/>
      <c r="S790" s="241" t="s">
        <v>288</v>
      </c>
      <c r="T790" s="81">
        <v>2</v>
      </c>
      <c r="U790" s="278">
        <f>IF(D789=0,D790,D789)</f>
        <v>28</v>
      </c>
      <c r="V790" s="57">
        <f>IF(I789=0,I790,I789)</f>
        <v>0.8</v>
      </c>
      <c r="W790" s="279">
        <f>IF(S789="取りやめ",0,V790)</f>
        <v>0.8</v>
      </c>
      <c r="X790" s="282">
        <v>4</v>
      </c>
      <c r="Y790" s="279" t="str">
        <f t="shared" si="26"/>
        <v>410213</v>
      </c>
      <c r="Z790" s="282">
        <v>192</v>
      </c>
      <c r="AA790" s="282"/>
      <c r="AH790" s="57">
        <v>28</v>
      </c>
      <c r="AI790" s="57">
        <v>0.8</v>
      </c>
      <c r="AJ790" s="57">
        <v>0.8</v>
      </c>
    </row>
    <row r="791" spans="1:36" s="268" customFormat="1" ht="13.5" customHeight="1">
      <c r="A791" s="317">
        <f>IF(G791=G792,G791,G792)</f>
        <v>10</v>
      </c>
      <c r="B791" s="199">
        <f t="shared" si="25"/>
        <v>28</v>
      </c>
      <c r="C791" s="256" t="s">
        <v>289</v>
      </c>
      <c r="D791" s="219">
        <v>28</v>
      </c>
      <c r="E791" s="211" t="s">
        <v>290</v>
      </c>
      <c r="F791" s="211" t="s">
        <v>291</v>
      </c>
      <c r="G791" s="212">
        <v>10</v>
      </c>
      <c r="H791" s="212">
        <v>214</v>
      </c>
      <c r="I791" s="213">
        <v>1.1599999999999999</v>
      </c>
      <c r="J791" s="214" t="s">
        <v>296</v>
      </c>
      <c r="K791" s="215">
        <v>32</v>
      </c>
      <c r="L791" s="290">
        <f>(O791/P791)*100</f>
        <v>37.119999999999997</v>
      </c>
      <c r="M791" s="216">
        <v>1</v>
      </c>
      <c r="N791" s="214" t="s">
        <v>127</v>
      </c>
      <c r="O791" s="307">
        <f>8*I791</f>
        <v>9.2799999999999994</v>
      </c>
      <c r="P791" s="220">
        <v>25</v>
      </c>
      <c r="Q791" s="218">
        <v>1</v>
      </c>
      <c r="R791" s="219"/>
      <c r="S791" s="238" t="s">
        <v>288</v>
      </c>
      <c r="T791" s="81">
        <v>1</v>
      </c>
      <c r="U791" s="278">
        <f>IF(D791=0,D792,D791)</f>
        <v>28</v>
      </c>
      <c r="V791" s="57">
        <v>0</v>
      </c>
      <c r="W791" s="279">
        <v>0</v>
      </c>
      <c r="X791" s="282">
        <v>4</v>
      </c>
      <c r="Y791" s="279" t="str">
        <f t="shared" si="26"/>
        <v>410214</v>
      </c>
      <c r="Z791" s="282">
        <v>278.39999999999998</v>
      </c>
      <c r="AA791" s="282"/>
      <c r="AH791" s="268">
        <v>28</v>
      </c>
      <c r="AI791" s="268">
        <v>0</v>
      </c>
      <c r="AJ791" s="268">
        <v>0</v>
      </c>
    </row>
    <row r="792" spans="1:36" s="57" customFormat="1" ht="13.5" customHeight="1">
      <c r="A792" s="317">
        <f>G792</f>
        <v>10</v>
      </c>
      <c r="B792" s="199">
        <f t="shared" si="25"/>
        <v>28</v>
      </c>
      <c r="C792" s="49" t="s">
        <v>289</v>
      </c>
      <c r="D792" s="315">
        <v>28</v>
      </c>
      <c r="E792" s="313" t="s">
        <v>290</v>
      </c>
      <c r="F792" s="313" t="s">
        <v>291</v>
      </c>
      <c r="G792" s="154">
        <v>10</v>
      </c>
      <c r="H792" s="154">
        <v>214</v>
      </c>
      <c r="I792" s="51">
        <v>1.1599999999999999</v>
      </c>
      <c r="J792" s="52" t="s">
        <v>296</v>
      </c>
      <c r="K792" s="53">
        <v>32</v>
      </c>
      <c r="L792" s="292">
        <v>278</v>
      </c>
      <c r="M792" s="316">
        <v>1</v>
      </c>
      <c r="N792" s="52" t="s">
        <v>287</v>
      </c>
      <c r="O792" s="303">
        <f>(L792*P792)/100</f>
        <v>69.5</v>
      </c>
      <c r="P792" s="193">
        <v>25</v>
      </c>
      <c r="Q792" s="120">
        <v>1</v>
      </c>
      <c r="R792" s="315"/>
      <c r="S792" s="241" t="s">
        <v>288</v>
      </c>
      <c r="T792" s="81">
        <v>2</v>
      </c>
      <c r="U792" s="278">
        <f>IF(D791=0,D792,D791)</f>
        <v>28</v>
      </c>
      <c r="V792" s="57">
        <f>IF(I791=0,I792,I791)</f>
        <v>1.1599999999999999</v>
      </c>
      <c r="W792" s="279">
        <f>IF(S791="取りやめ",0,V792)</f>
        <v>1.1599999999999999</v>
      </c>
      <c r="X792" s="282">
        <v>4</v>
      </c>
      <c r="Y792" s="279" t="str">
        <f t="shared" si="26"/>
        <v>410214</v>
      </c>
      <c r="Z792" s="282">
        <v>278.39999999999998</v>
      </c>
      <c r="AA792" s="282"/>
      <c r="AH792" s="57">
        <v>28</v>
      </c>
      <c r="AI792" s="57">
        <v>1.1599999999999999</v>
      </c>
      <c r="AJ792" s="57">
        <v>1.1599999999999999</v>
      </c>
    </row>
    <row r="793" spans="1:36" s="268" customFormat="1" ht="13.5" customHeight="1">
      <c r="A793" s="317">
        <f>IF(G793=G794,G793,G794)</f>
        <v>11</v>
      </c>
      <c r="B793" s="199">
        <f t="shared" si="25"/>
        <v>28</v>
      </c>
      <c r="C793" s="256" t="s">
        <v>313</v>
      </c>
      <c r="D793" s="219">
        <v>28</v>
      </c>
      <c r="E793" s="211" t="s">
        <v>314</v>
      </c>
      <c r="F793" s="211" t="s">
        <v>315</v>
      </c>
      <c r="G793" s="212">
        <v>11</v>
      </c>
      <c r="H793" s="212">
        <v>104</v>
      </c>
      <c r="I793" s="213">
        <v>5.88</v>
      </c>
      <c r="J793" s="214" t="s">
        <v>371</v>
      </c>
      <c r="K793" s="215">
        <v>34</v>
      </c>
      <c r="L793" s="290">
        <f>(O793/P793)*100</f>
        <v>188.16</v>
      </c>
      <c r="M793" s="216">
        <v>1</v>
      </c>
      <c r="N793" s="214" t="s">
        <v>127</v>
      </c>
      <c r="O793" s="307">
        <f>8*I793</f>
        <v>47.04</v>
      </c>
      <c r="P793" s="220">
        <v>25</v>
      </c>
      <c r="Q793" s="218">
        <v>1</v>
      </c>
      <c r="R793" s="219"/>
      <c r="S793" s="238" t="s">
        <v>312</v>
      </c>
      <c r="T793" s="81">
        <v>1</v>
      </c>
      <c r="U793" s="278">
        <f>IF(D793=0,D794,D793)</f>
        <v>28</v>
      </c>
      <c r="V793" s="57">
        <v>0</v>
      </c>
      <c r="W793" s="279">
        <v>0</v>
      </c>
      <c r="X793" s="282">
        <v>4</v>
      </c>
      <c r="Y793" s="279" t="str">
        <f t="shared" si="26"/>
        <v>411104</v>
      </c>
      <c r="Z793" s="282">
        <v>1152.48</v>
      </c>
      <c r="AA793" s="282"/>
      <c r="AH793" s="268">
        <v>28</v>
      </c>
      <c r="AI793" s="268">
        <v>0</v>
      </c>
      <c r="AJ793" s="268">
        <v>0</v>
      </c>
    </row>
    <row r="794" spans="1:36" s="57" customFormat="1" ht="13.5" customHeight="1">
      <c r="A794" s="317">
        <f>G794</f>
        <v>11</v>
      </c>
      <c r="B794" s="199">
        <f t="shared" si="25"/>
        <v>28</v>
      </c>
      <c r="C794" s="49" t="s">
        <v>313</v>
      </c>
      <c r="D794" s="315">
        <v>28</v>
      </c>
      <c r="E794" s="313" t="s">
        <v>314</v>
      </c>
      <c r="F794" s="313" t="s">
        <v>315</v>
      </c>
      <c r="G794" s="154">
        <v>11</v>
      </c>
      <c r="H794" s="154">
        <v>104</v>
      </c>
      <c r="I794" s="51">
        <v>5.88</v>
      </c>
      <c r="J794" s="52" t="s">
        <v>371</v>
      </c>
      <c r="K794" s="53">
        <v>34</v>
      </c>
      <c r="L794" s="292">
        <v>1152</v>
      </c>
      <c r="M794" s="316">
        <v>1</v>
      </c>
      <c r="N794" s="52" t="s">
        <v>311</v>
      </c>
      <c r="O794" s="303">
        <f>(L794*P794)/100</f>
        <v>288</v>
      </c>
      <c r="P794" s="193">
        <v>25</v>
      </c>
      <c r="Q794" s="120">
        <v>1</v>
      </c>
      <c r="R794" s="315"/>
      <c r="S794" s="241" t="s">
        <v>312</v>
      </c>
      <c r="T794" s="81">
        <v>2</v>
      </c>
      <c r="U794" s="278">
        <f>IF(D793=0,D794,D793)</f>
        <v>28</v>
      </c>
      <c r="V794" s="57">
        <f>IF(I793=0,I794,I793)</f>
        <v>5.88</v>
      </c>
      <c r="W794" s="279">
        <f>IF(S793="取りやめ",0,V794)</f>
        <v>5.88</v>
      </c>
      <c r="X794" s="282">
        <v>4</v>
      </c>
      <c r="Y794" s="279" t="str">
        <f t="shared" si="26"/>
        <v>411104</v>
      </c>
      <c r="Z794" s="282">
        <v>1152.48</v>
      </c>
      <c r="AA794" s="282"/>
      <c r="AH794" s="57">
        <v>28</v>
      </c>
      <c r="AI794" s="57">
        <v>5.88</v>
      </c>
      <c r="AJ794" s="57">
        <v>5.88</v>
      </c>
    </row>
    <row r="795" spans="1:36" s="270" customFormat="1" ht="13.5" customHeight="1">
      <c r="A795" s="317">
        <f>IF(G795=G796,G795,G796)</f>
        <v>12</v>
      </c>
      <c r="B795" s="199">
        <f t="shared" si="25"/>
        <v>28</v>
      </c>
      <c r="C795" s="256" t="s">
        <v>313</v>
      </c>
      <c r="D795" s="219">
        <v>28</v>
      </c>
      <c r="E795" s="211" t="s">
        <v>314</v>
      </c>
      <c r="F795" s="211" t="s">
        <v>315</v>
      </c>
      <c r="G795" s="212">
        <v>12</v>
      </c>
      <c r="H795" s="212">
        <v>4</v>
      </c>
      <c r="I795" s="213">
        <v>2.56</v>
      </c>
      <c r="J795" s="214" t="s">
        <v>83</v>
      </c>
      <c r="K795" s="215">
        <v>39</v>
      </c>
      <c r="L795" s="290">
        <v>230</v>
      </c>
      <c r="M795" s="216">
        <v>1</v>
      </c>
      <c r="N795" s="214" t="s">
        <v>271</v>
      </c>
      <c r="O795" s="307">
        <v>72</v>
      </c>
      <c r="P795" s="220">
        <v>25</v>
      </c>
      <c r="Q795" s="218">
        <v>1</v>
      </c>
      <c r="R795" s="219"/>
      <c r="S795" s="238" t="s">
        <v>364</v>
      </c>
      <c r="T795" s="81">
        <v>1</v>
      </c>
      <c r="U795" s="278">
        <f>IF(D795=0,D796,D795)</f>
        <v>28</v>
      </c>
      <c r="V795" s="57">
        <v>0</v>
      </c>
      <c r="W795" s="279">
        <v>0</v>
      </c>
      <c r="X795" s="282">
        <v>4</v>
      </c>
      <c r="Y795" s="279" t="str">
        <f t="shared" si="26"/>
        <v>4124</v>
      </c>
      <c r="Z795" s="282">
        <v>33</v>
      </c>
      <c r="AA795" s="282"/>
      <c r="AB795" s="269"/>
      <c r="AC795" s="269"/>
      <c r="AD795" s="269"/>
      <c r="AE795" s="269"/>
      <c r="AF795" s="269"/>
      <c r="AG795" s="269"/>
      <c r="AH795" s="270">
        <v>28</v>
      </c>
      <c r="AI795" s="270">
        <v>0</v>
      </c>
      <c r="AJ795" s="270">
        <v>0</v>
      </c>
    </row>
    <row r="796" spans="1:36" s="56" customFormat="1" ht="13.5" customHeight="1">
      <c r="A796" s="317">
        <f>G796</f>
        <v>12</v>
      </c>
      <c r="B796" s="199">
        <f t="shared" si="25"/>
        <v>28</v>
      </c>
      <c r="C796" s="49" t="s">
        <v>313</v>
      </c>
      <c r="D796" s="315">
        <v>28</v>
      </c>
      <c r="E796" s="313" t="s">
        <v>314</v>
      </c>
      <c r="F796" s="313" t="s">
        <v>315</v>
      </c>
      <c r="G796" s="154">
        <v>12</v>
      </c>
      <c r="H796" s="154">
        <v>4</v>
      </c>
      <c r="I796" s="51">
        <v>2.56</v>
      </c>
      <c r="J796" s="52" t="s">
        <v>317</v>
      </c>
      <c r="K796" s="53">
        <v>39</v>
      </c>
      <c r="L796" s="292">
        <v>33</v>
      </c>
      <c r="M796" s="316">
        <v>1</v>
      </c>
      <c r="N796" s="52" t="s">
        <v>323</v>
      </c>
      <c r="O796" s="303">
        <f>(L796*P796)/100</f>
        <v>8.25</v>
      </c>
      <c r="P796" s="193">
        <v>25</v>
      </c>
      <c r="Q796" s="120">
        <v>1</v>
      </c>
      <c r="R796" s="315"/>
      <c r="S796" s="241" t="s">
        <v>363</v>
      </c>
      <c r="T796" s="81">
        <v>2</v>
      </c>
      <c r="U796" s="278">
        <f>IF(D795=0,D796,D795)</f>
        <v>28</v>
      </c>
      <c r="V796" s="57">
        <f>IF(I795=0,I796,I795)</f>
        <v>2.56</v>
      </c>
      <c r="W796" s="279">
        <f>IF(S795="取りやめ",0,V796)</f>
        <v>2.56</v>
      </c>
      <c r="X796" s="282">
        <v>4</v>
      </c>
      <c r="Y796" s="279" t="str">
        <f t="shared" si="26"/>
        <v>4124</v>
      </c>
      <c r="Z796" s="282">
        <v>33</v>
      </c>
      <c r="AA796" s="282"/>
      <c r="AH796" s="56">
        <v>28</v>
      </c>
      <c r="AI796" s="56">
        <v>2.56</v>
      </c>
      <c r="AJ796" s="56">
        <v>2.56</v>
      </c>
    </row>
    <row r="797" spans="1:36" s="268" customFormat="1" ht="13.5" customHeight="1">
      <c r="A797" s="317">
        <f>IF(G797=G798,G797,G798)</f>
        <v>12</v>
      </c>
      <c r="B797" s="199">
        <f t="shared" si="25"/>
        <v>28</v>
      </c>
      <c r="C797" s="256" t="s">
        <v>313</v>
      </c>
      <c r="D797" s="219">
        <v>28</v>
      </c>
      <c r="E797" s="211" t="s">
        <v>314</v>
      </c>
      <c r="F797" s="211" t="s">
        <v>315</v>
      </c>
      <c r="G797" s="212">
        <v>12</v>
      </c>
      <c r="H797" s="212">
        <v>6</v>
      </c>
      <c r="I797" s="213">
        <v>3.56</v>
      </c>
      <c r="J797" s="214" t="s">
        <v>371</v>
      </c>
      <c r="K797" s="215">
        <v>37</v>
      </c>
      <c r="L797" s="290">
        <f>(O797/P797)*100</f>
        <v>113.92</v>
      </c>
      <c r="M797" s="216">
        <v>1</v>
      </c>
      <c r="N797" s="214" t="s">
        <v>127</v>
      </c>
      <c r="O797" s="307">
        <f>8*I797</f>
        <v>28.48</v>
      </c>
      <c r="P797" s="220">
        <v>25</v>
      </c>
      <c r="Q797" s="218">
        <v>1</v>
      </c>
      <c r="R797" s="219"/>
      <c r="S797" s="238" t="s">
        <v>312</v>
      </c>
      <c r="T797" s="81">
        <v>1</v>
      </c>
      <c r="U797" s="278">
        <f>IF(D797=0,D798,D797)</f>
        <v>28</v>
      </c>
      <c r="V797" s="57">
        <v>0</v>
      </c>
      <c r="W797" s="279">
        <v>0</v>
      </c>
      <c r="X797" s="282">
        <v>4</v>
      </c>
      <c r="Y797" s="279" t="str">
        <f t="shared" si="26"/>
        <v>4126</v>
      </c>
      <c r="Z797" s="282">
        <v>1084.8</v>
      </c>
      <c r="AA797" s="282"/>
      <c r="AB797" s="269"/>
      <c r="AC797" s="269"/>
      <c r="AD797" s="269"/>
      <c r="AE797" s="269"/>
      <c r="AF797" s="269"/>
      <c r="AG797" s="269"/>
      <c r="AH797" s="268">
        <v>28</v>
      </c>
      <c r="AI797" s="268">
        <v>0</v>
      </c>
      <c r="AJ797" s="268">
        <v>0</v>
      </c>
    </row>
    <row r="798" spans="1:36" s="56" customFormat="1" ht="13.5" customHeight="1">
      <c r="A798" s="317">
        <f>G798</f>
        <v>12</v>
      </c>
      <c r="B798" s="199">
        <f t="shared" si="25"/>
        <v>28</v>
      </c>
      <c r="C798" s="318" t="s">
        <v>313</v>
      </c>
      <c r="D798" s="314">
        <v>28</v>
      </c>
      <c r="E798" s="312" t="s">
        <v>314</v>
      </c>
      <c r="F798" s="312" t="s">
        <v>315</v>
      </c>
      <c r="G798" s="325">
        <v>12</v>
      </c>
      <c r="H798" s="325">
        <v>6</v>
      </c>
      <c r="I798" s="328">
        <v>3.56</v>
      </c>
      <c r="J798" s="331" t="s">
        <v>371</v>
      </c>
      <c r="K798" s="334">
        <v>37</v>
      </c>
      <c r="L798" s="296">
        <v>1085</v>
      </c>
      <c r="M798" s="339">
        <v>1</v>
      </c>
      <c r="N798" s="331" t="s">
        <v>311</v>
      </c>
      <c r="O798" s="302">
        <f>(L798*P798)/100</f>
        <v>271.25</v>
      </c>
      <c r="P798" s="343">
        <v>25</v>
      </c>
      <c r="Q798" s="110">
        <v>1</v>
      </c>
      <c r="R798" s="314"/>
      <c r="S798" s="348" t="s">
        <v>312</v>
      </c>
      <c r="T798" s="81">
        <v>2</v>
      </c>
      <c r="U798" s="278">
        <f>IF(D797=0,D798,D797)</f>
        <v>28</v>
      </c>
      <c r="V798" s="57">
        <f>IF(I797=0,I798,I797)</f>
        <v>3.56</v>
      </c>
      <c r="W798" s="279">
        <f>IF(S797="取りやめ",0,V798)</f>
        <v>3.56</v>
      </c>
      <c r="X798" s="282">
        <v>4</v>
      </c>
      <c r="Y798" s="279" t="str">
        <f t="shared" si="26"/>
        <v>4126</v>
      </c>
      <c r="Z798" s="282">
        <v>1084.8</v>
      </c>
      <c r="AA798" s="282"/>
      <c r="AH798" s="56">
        <v>28</v>
      </c>
      <c r="AI798" s="56">
        <v>3.56</v>
      </c>
      <c r="AJ798" s="56">
        <v>3.56</v>
      </c>
    </row>
    <row r="799" spans="1:36" s="269" customFormat="1" ht="13.5" customHeight="1">
      <c r="A799" s="317">
        <f>IF(G799=G800,G799,G800)</f>
        <v>12</v>
      </c>
      <c r="B799" s="199">
        <f t="shared" si="25"/>
        <v>28</v>
      </c>
      <c r="C799" s="259" t="s">
        <v>217</v>
      </c>
      <c r="D799" s="219">
        <v>28</v>
      </c>
      <c r="E799" s="211" t="s">
        <v>24</v>
      </c>
      <c r="F799" s="211" t="s">
        <v>91</v>
      </c>
      <c r="G799" s="212">
        <v>12</v>
      </c>
      <c r="H799" s="212">
        <v>93</v>
      </c>
      <c r="I799" s="213">
        <v>0.44</v>
      </c>
      <c r="J799" s="214" t="s">
        <v>365</v>
      </c>
      <c r="K799" s="215">
        <v>46</v>
      </c>
      <c r="L799" s="290">
        <v>70</v>
      </c>
      <c r="M799" s="216">
        <v>1</v>
      </c>
      <c r="N799" s="214" t="s">
        <v>274</v>
      </c>
      <c r="O799" s="307">
        <v>15</v>
      </c>
      <c r="P799" s="217">
        <v>25</v>
      </c>
      <c r="Q799" s="218">
        <v>1</v>
      </c>
      <c r="R799" s="219"/>
      <c r="S799" s="238" t="s">
        <v>364</v>
      </c>
      <c r="T799" s="81">
        <v>1</v>
      </c>
      <c r="U799" s="278">
        <f>IF(D799=0,D800,D799)</f>
        <v>28</v>
      </c>
      <c r="V799" s="57">
        <v>0</v>
      </c>
      <c r="W799" s="279">
        <v>0</v>
      </c>
      <c r="X799" s="282">
        <v>4</v>
      </c>
      <c r="Y799" s="279" t="str">
        <f t="shared" si="26"/>
        <v>41293</v>
      </c>
      <c r="Z799" s="282">
        <v>136.4</v>
      </c>
      <c r="AA799" s="282"/>
      <c r="AB799" s="268"/>
      <c r="AC799" s="268"/>
      <c r="AD799" s="268"/>
      <c r="AE799" s="268"/>
      <c r="AF799" s="268"/>
      <c r="AG799" s="268"/>
      <c r="AH799" s="269">
        <v>28</v>
      </c>
      <c r="AI799" s="269">
        <v>0</v>
      </c>
      <c r="AJ799" s="269">
        <v>0</v>
      </c>
    </row>
    <row r="800" spans="1:36" s="56" customFormat="1" ht="13.5" customHeight="1">
      <c r="A800" s="317">
        <f>G800</f>
        <v>12</v>
      </c>
      <c r="B800" s="199">
        <f t="shared" si="25"/>
        <v>28</v>
      </c>
      <c r="C800" s="194" t="s">
        <v>217</v>
      </c>
      <c r="D800" s="176">
        <v>28</v>
      </c>
      <c r="E800" s="195" t="s">
        <v>24</v>
      </c>
      <c r="F800" s="195" t="s">
        <v>91</v>
      </c>
      <c r="G800" s="156">
        <v>12</v>
      </c>
      <c r="H800" s="156">
        <v>93</v>
      </c>
      <c r="I800" s="137">
        <v>0.44</v>
      </c>
      <c r="J800" s="138" t="s">
        <v>365</v>
      </c>
      <c r="K800" s="139">
        <v>46</v>
      </c>
      <c r="L800" s="292">
        <v>136</v>
      </c>
      <c r="M800" s="196">
        <v>1</v>
      </c>
      <c r="N800" s="138" t="s">
        <v>139</v>
      </c>
      <c r="O800" s="303">
        <f>(L800*P800)/100</f>
        <v>34</v>
      </c>
      <c r="P800" s="140">
        <v>25</v>
      </c>
      <c r="Q800" s="197">
        <v>1</v>
      </c>
      <c r="R800" s="176"/>
      <c r="S800" s="243" t="s">
        <v>363</v>
      </c>
      <c r="T800" s="81">
        <v>2</v>
      </c>
      <c r="U800" s="278">
        <f>IF(D799=0,D800,D799)</f>
        <v>28</v>
      </c>
      <c r="V800" s="57">
        <f>IF(I799=0,I800,I799)</f>
        <v>0.44</v>
      </c>
      <c r="W800" s="279">
        <f>IF(S799="取りやめ",0,V800)</f>
        <v>0.44</v>
      </c>
      <c r="X800" s="282">
        <v>4</v>
      </c>
      <c r="Y800" s="279" t="str">
        <f t="shared" si="26"/>
        <v>41293</v>
      </c>
      <c r="Z800" s="282">
        <v>136.4</v>
      </c>
      <c r="AA800" s="282"/>
      <c r="AH800" s="56">
        <v>28</v>
      </c>
      <c r="AI800" s="56">
        <v>0.44</v>
      </c>
      <c r="AJ800" s="56">
        <v>0.44</v>
      </c>
    </row>
    <row r="801" spans="1:36" s="268" customFormat="1" ht="13.5" customHeight="1">
      <c r="A801" s="317">
        <f>IF(G801=G802,G801,G802)</f>
        <v>12</v>
      </c>
      <c r="B801" s="199">
        <f t="shared" si="25"/>
        <v>28</v>
      </c>
      <c r="C801" s="259" t="s">
        <v>217</v>
      </c>
      <c r="D801" s="219">
        <v>28</v>
      </c>
      <c r="E801" s="211" t="s">
        <v>24</v>
      </c>
      <c r="F801" s="211" t="s">
        <v>91</v>
      </c>
      <c r="G801" s="212">
        <v>12</v>
      </c>
      <c r="H801" s="212">
        <v>106</v>
      </c>
      <c r="I801" s="213">
        <v>4.5599999999999996</v>
      </c>
      <c r="J801" s="214" t="s">
        <v>365</v>
      </c>
      <c r="K801" s="215">
        <v>49</v>
      </c>
      <c r="L801" s="290">
        <v>570</v>
      </c>
      <c r="M801" s="216">
        <v>1</v>
      </c>
      <c r="N801" s="214" t="s">
        <v>274</v>
      </c>
      <c r="O801" s="307">
        <v>154</v>
      </c>
      <c r="P801" s="217">
        <v>25</v>
      </c>
      <c r="Q801" s="218">
        <v>1</v>
      </c>
      <c r="R801" s="219"/>
      <c r="S801" s="238" t="s">
        <v>364</v>
      </c>
      <c r="T801" s="81">
        <v>1</v>
      </c>
      <c r="U801" s="278">
        <f>IF(D801=0,D802,D801)</f>
        <v>28</v>
      </c>
      <c r="V801" s="57">
        <v>0</v>
      </c>
      <c r="W801" s="279">
        <v>0</v>
      </c>
      <c r="X801" s="282">
        <v>4</v>
      </c>
      <c r="Y801" s="279" t="str">
        <f t="shared" si="26"/>
        <v>412106</v>
      </c>
      <c r="Z801" s="282">
        <v>1477.4399999999998</v>
      </c>
      <c r="AA801" s="282"/>
      <c r="AH801" s="268">
        <v>28</v>
      </c>
      <c r="AI801" s="268">
        <v>0</v>
      </c>
      <c r="AJ801" s="268">
        <v>0</v>
      </c>
    </row>
    <row r="802" spans="1:36" s="56" customFormat="1" ht="13.5" customHeight="1">
      <c r="A802" s="317">
        <f>G802</f>
        <v>12</v>
      </c>
      <c r="B802" s="199">
        <f t="shared" si="25"/>
        <v>28</v>
      </c>
      <c r="C802" s="183" t="s">
        <v>217</v>
      </c>
      <c r="D802" s="175">
        <v>28</v>
      </c>
      <c r="E802" s="184" t="s">
        <v>24</v>
      </c>
      <c r="F802" s="184" t="s">
        <v>91</v>
      </c>
      <c r="G802" s="185">
        <v>12</v>
      </c>
      <c r="H802" s="185">
        <v>106</v>
      </c>
      <c r="I802" s="186">
        <v>4.5599999999999996</v>
      </c>
      <c r="J802" s="187" t="s">
        <v>407</v>
      </c>
      <c r="K802" s="188">
        <v>49</v>
      </c>
      <c r="L802" s="296">
        <v>1477</v>
      </c>
      <c r="M802" s="189">
        <v>1</v>
      </c>
      <c r="N802" s="187" t="s">
        <v>139</v>
      </c>
      <c r="O802" s="302">
        <f>(L802*P802)/100</f>
        <v>369.25</v>
      </c>
      <c r="P802" s="190">
        <v>25</v>
      </c>
      <c r="Q802" s="197">
        <v>1</v>
      </c>
      <c r="R802" s="175"/>
      <c r="S802" s="239" t="s">
        <v>363</v>
      </c>
      <c r="T802" s="81">
        <v>2</v>
      </c>
      <c r="U802" s="278">
        <f>IF(D801=0,D802,D801)</f>
        <v>28</v>
      </c>
      <c r="V802" s="57">
        <f>IF(I801=0,I802,I801)</f>
        <v>4.5599999999999996</v>
      </c>
      <c r="W802" s="279">
        <f>IF(S801="取りやめ",0,V802)</f>
        <v>4.5599999999999996</v>
      </c>
      <c r="X802" s="282">
        <v>4</v>
      </c>
      <c r="Y802" s="279" t="str">
        <f t="shared" si="26"/>
        <v>412106</v>
      </c>
      <c r="Z802" s="282">
        <v>1477.4399999999998</v>
      </c>
      <c r="AA802" s="282"/>
      <c r="AH802" s="56">
        <v>28</v>
      </c>
      <c r="AI802" s="56">
        <v>4.5599999999999996</v>
      </c>
      <c r="AJ802" s="56">
        <v>4.5599999999999996</v>
      </c>
    </row>
    <row r="803" spans="1:36" s="268" customFormat="1" ht="13.5" customHeight="1">
      <c r="A803" s="317">
        <f>IF(G803=G804,G803,G804)</f>
        <v>12</v>
      </c>
      <c r="B803" s="199">
        <f t="shared" si="25"/>
        <v>28</v>
      </c>
      <c r="C803" s="259" t="s">
        <v>217</v>
      </c>
      <c r="D803" s="219">
        <v>28</v>
      </c>
      <c r="E803" s="211" t="s">
        <v>24</v>
      </c>
      <c r="F803" s="211" t="s">
        <v>91</v>
      </c>
      <c r="G803" s="212">
        <v>12</v>
      </c>
      <c r="H803" s="212">
        <v>142</v>
      </c>
      <c r="I803" s="213">
        <v>3</v>
      </c>
      <c r="J803" s="214" t="s">
        <v>365</v>
      </c>
      <c r="K803" s="215">
        <v>46</v>
      </c>
      <c r="L803" s="290">
        <v>380</v>
      </c>
      <c r="M803" s="216">
        <v>1</v>
      </c>
      <c r="N803" s="214" t="s">
        <v>274</v>
      </c>
      <c r="O803" s="307">
        <v>98</v>
      </c>
      <c r="P803" s="217">
        <v>25</v>
      </c>
      <c r="Q803" s="218">
        <v>1</v>
      </c>
      <c r="R803" s="219"/>
      <c r="S803" s="238" t="s">
        <v>364</v>
      </c>
      <c r="T803" s="81">
        <v>1</v>
      </c>
      <c r="U803" s="278">
        <f>IF(D803=0,D804,D803)</f>
        <v>28</v>
      </c>
      <c r="V803" s="57">
        <v>0</v>
      </c>
      <c r="W803" s="279">
        <v>0</v>
      </c>
      <c r="X803" s="282">
        <v>4</v>
      </c>
      <c r="Y803" s="279" t="str">
        <f t="shared" si="26"/>
        <v>412142</v>
      </c>
      <c r="Z803" s="282">
        <v>930</v>
      </c>
      <c r="AA803" s="282"/>
      <c r="AH803" s="268">
        <v>28</v>
      </c>
      <c r="AI803" s="268">
        <v>0</v>
      </c>
      <c r="AJ803" s="268">
        <v>0</v>
      </c>
    </row>
    <row r="804" spans="1:36" s="57" customFormat="1" ht="13.5" customHeight="1">
      <c r="A804" s="317">
        <f>G804</f>
        <v>12</v>
      </c>
      <c r="B804" s="199">
        <f t="shared" si="25"/>
        <v>28</v>
      </c>
      <c r="C804" s="194" t="s">
        <v>217</v>
      </c>
      <c r="D804" s="176">
        <v>28</v>
      </c>
      <c r="E804" s="195" t="s">
        <v>24</v>
      </c>
      <c r="F804" s="195" t="s">
        <v>91</v>
      </c>
      <c r="G804" s="156">
        <v>12</v>
      </c>
      <c r="H804" s="156">
        <v>142</v>
      </c>
      <c r="I804" s="137">
        <v>3</v>
      </c>
      <c r="J804" s="138" t="s">
        <v>407</v>
      </c>
      <c r="K804" s="139">
        <v>46</v>
      </c>
      <c r="L804" s="292">
        <v>930</v>
      </c>
      <c r="M804" s="196">
        <v>1</v>
      </c>
      <c r="N804" s="138" t="s">
        <v>139</v>
      </c>
      <c r="O804" s="303">
        <f>(L804*P804)/100</f>
        <v>232.5</v>
      </c>
      <c r="P804" s="140">
        <v>25</v>
      </c>
      <c r="Q804" s="197">
        <v>1</v>
      </c>
      <c r="R804" s="176"/>
      <c r="S804" s="243" t="s">
        <v>363</v>
      </c>
      <c r="T804" s="81">
        <v>2</v>
      </c>
      <c r="U804" s="278">
        <f>IF(D803=0,D804,D803)</f>
        <v>28</v>
      </c>
      <c r="V804" s="57">
        <f>IF(I803=0,I804,I803)</f>
        <v>3</v>
      </c>
      <c r="W804" s="279">
        <f>IF(S803="取りやめ",0,V804)</f>
        <v>3</v>
      </c>
      <c r="X804" s="282">
        <v>4</v>
      </c>
      <c r="Y804" s="279" t="str">
        <f t="shared" si="26"/>
        <v>412142</v>
      </c>
      <c r="Z804" s="282">
        <v>930</v>
      </c>
      <c r="AA804" s="282"/>
      <c r="AB804" s="56"/>
      <c r="AC804" s="56"/>
      <c r="AD804" s="56"/>
      <c r="AE804" s="56"/>
      <c r="AF804" s="56"/>
      <c r="AG804" s="56"/>
      <c r="AH804" s="57">
        <v>28</v>
      </c>
      <c r="AI804" s="57">
        <v>3</v>
      </c>
      <c r="AJ804" s="57">
        <v>3</v>
      </c>
    </row>
    <row r="805" spans="1:36" s="269" customFormat="1" ht="13.5" customHeight="1">
      <c r="A805" s="317">
        <f>IF(G805=G806,G805,G806)</f>
        <v>12</v>
      </c>
      <c r="B805" s="199">
        <f t="shared" si="25"/>
        <v>28</v>
      </c>
      <c r="C805" s="259" t="s">
        <v>217</v>
      </c>
      <c r="D805" s="219">
        <v>28</v>
      </c>
      <c r="E805" s="211" t="s">
        <v>24</v>
      </c>
      <c r="F805" s="211" t="s">
        <v>91</v>
      </c>
      <c r="G805" s="212">
        <v>12</v>
      </c>
      <c r="H805" s="212">
        <v>143</v>
      </c>
      <c r="I805" s="213">
        <v>0.84</v>
      </c>
      <c r="J805" s="214" t="s">
        <v>365</v>
      </c>
      <c r="K805" s="215">
        <v>46</v>
      </c>
      <c r="L805" s="290">
        <v>100</v>
      </c>
      <c r="M805" s="216">
        <v>1</v>
      </c>
      <c r="N805" s="214" t="s">
        <v>274</v>
      </c>
      <c r="O805" s="307">
        <v>27</v>
      </c>
      <c r="P805" s="217">
        <v>25</v>
      </c>
      <c r="Q805" s="218">
        <v>1</v>
      </c>
      <c r="R805" s="219"/>
      <c r="S805" s="238" t="s">
        <v>364</v>
      </c>
      <c r="T805" s="81">
        <v>1</v>
      </c>
      <c r="U805" s="278">
        <f>IF(D805=0,D806,D805)</f>
        <v>28</v>
      </c>
      <c r="V805" s="57">
        <v>0</v>
      </c>
      <c r="W805" s="279">
        <v>0</v>
      </c>
      <c r="X805" s="282">
        <v>4</v>
      </c>
      <c r="Y805" s="279" t="str">
        <f t="shared" si="26"/>
        <v>412143</v>
      </c>
      <c r="Z805" s="282">
        <v>78.959999999999994</v>
      </c>
      <c r="AA805" s="282"/>
      <c r="AB805" s="268"/>
      <c r="AC805" s="268"/>
      <c r="AD805" s="268"/>
      <c r="AE805" s="268"/>
      <c r="AF805" s="268"/>
      <c r="AG805" s="268"/>
      <c r="AH805" s="269">
        <v>28</v>
      </c>
      <c r="AI805" s="269">
        <v>0</v>
      </c>
      <c r="AJ805" s="269">
        <v>0</v>
      </c>
    </row>
    <row r="806" spans="1:36" s="56" customFormat="1" ht="13.5" customHeight="1">
      <c r="A806" s="317">
        <f>G806</f>
        <v>12</v>
      </c>
      <c r="B806" s="199">
        <f t="shared" si="25"/>
        <v>28</v>
      </c>
      <c r="C806" s="194" t="s">
        <v>217</v>
      </c>
      <c r="D806" s="176">
        <v>28</v>
      </c>
      <c r="E806" s="195" t="s">
        <v>24</v>
      </c>
      <c r="F806" s="195" t="s">
        <v>91</v>
      </c>
      <c r="G806" s="156">
        <v>12</v>
      </c>
      <c r="H806" s="156">
        <v>143</v>
      </c>
      <c r="I806" s="137">
        <v>0.84</v>
      </c>
      <c r="J806" s="138" t="s">
        <v>407</v>
      </c>
      <c r="K806" s="139">
        <v>46</v>
      </c>
      <c r="L806" s="292">
        <v>79</v>
      </c>
      <c r="M806" s="196">
        <v>1</v>
      </c>
      <c r="N806" s="138" t="s">
        <v>139</v>
      </c>
      <c r="O806" s="303">
        <f>(L806*P806)/100</f>
        <v>19.75</v>
      </c>
      <c r="P806" s="140">
        <v>25</v>
      </c>
      <c r="Q806" s="197">
        <v>1</v>
      </c>
      <c r="R806" s="176"/>
      <c r="S806" s="243" t="s">
        <v>363</v>
      </c>
      <c r="T806" s="81">
        <v>2</v>
      </c>
      <c r="U806" s="278">
        <f>IF(D805=0,D806,D805)</f>
        <v>28</v>
      </c>
      <c r="V806" s="57">
        <f>IF(I805=0,I806,I805)</f>
        <v>0.84</v>
      </c>
      <c r="W806" s="279">
        <f>IF(S805="取りやめ",0,V806)</f>
        <v>0.84</v>
      </c>
      <c r="X806" s="282">
        <v>4</v>
      </c>
      <c r="Y806" s="279" t="str">
        <f t="shared" si="26"/>
        <v>412143</v>
      </c>
      <c r="Z806" s="282">
        <v>78.959999999999994</v>
      </c>
      <c r="AA806" s="282"/>
      <c r="AH806" s="56">
        <v>28</v>
      </c>
      <c r="AI806" s="56">
        <v>0.84</v>
      </c>
      <c r="AJ806" s="56">
        <v>0.84</v>
      </c>
    </row>
    <row r="807" spans="1:36" s="268" customFormat="1" ht="13.5" customHeight="1">
      <c r="A807" s="317">
        <f>IF(G807=G808,G807,G808)</f>
        <v>16</v>
      </c>
      <c r="B807" s="199">
        <f t="shared" si="25"/>
        <v>28</v>
      </c>
      <c r="C807" s="256" t="s">
        <v>289</v>
      </c>
      <c r="D807" s="219">
        <v>28</v>
      </c>
      <c r="E807" s="211" t="s">
        <v>290</v>
      </c>
      <c r="F807" s="211" t="s">
        <v>291</v>
      </c>
      <c r="G807" s="212">
        <v>16</v>
      </c>
      <c r="H807" s="212">
        <v>51</v>
      </c>
      <c r="I807" s="213">
        <v>0.76</v>
      </c>
      <c r="J807" s="214" t="s">
        <v>297</v>
      </c>
      <c r="K807" s="215">
        <v>35</v>
      </c>
      <c r="L807" s="290">
        <f>(O807/P807)*100</f>
        <v>24.32</v>
      </c>
      <c r="M807" s="216">
        <v>1</v>
      </c>
      <c r="N807" s="214" t="s">
        <v>127</v>
      </c>
      <c r="O807" s="307">
        <f>8*I807</f>
        <v>6.08</v>
      </c>
      <c r="P807" s="220">
        <v>25</v>
      </c>
      <c r="Q807" s="218">
        <v>1</v>
      </c>
      <c r="R807" s="219"/>
      <c r="S807" s="238" t="s">
        <v>288</v>
      </c>
      <c r="T807" s="81">
        <v>1</v>
      </c>
      <c r="U807" s="278">
        <f>IF(D807=0,D808,D807)</f>
        <v>28</v>
      </c>
      <c r="V807" s="57">
        <v>0</v>
      </c>
      <c r="W807" s="279">
        <v>0</v>
      </c>
      <c r="X807" s="282">
        <v>4</v>
      </c>
      <c r="Y807" s="279" t="str">
        <f t="shared" si="26"/>
        <v>41651</v>
      </c>
      <c r="Z807" s="282">
        <v>155.04</v>
      </c>
      <c r="AA807" s="282"/>
      <c r="AH807" s="268">
        <v>28</v>
      </c>
      <c r="AI807" s="268">
        <v>0</v>
      </c>
      <c r="AJ807" s="268">
        <v>0</v>
      </c>
    </row>
    <row r="808" spans="1:36" s="56" customFormat="1" ht="13.5" customHeight="1">
      <c r="A808" s="317">
        <f>G808</f>
        <v>16</v>
      </c>
      <c r="B808" s="199">
        <f t="shared" si="25"/>
        <v>28</v>
      </c>
      <c r="C808" s="318" t="s">
        <v>289</v>
      </c>
      <c r="D808" s="314">
        <v>28</v>
      </c>
      <c r="E808" s="312" t="s">
        <v>290</v>
      </c>
      <c r="F808" s="312" t="s">
        <v>291</v>
      </c>
      <c r="G808" s="325">
        <v>16</v>
      </c>
      <c r="H808" s="325">
        <v>51</v>
      </c>
      <c r="I808" s="328">
        <v>0.76</v>
      </c>
      <c r="J808" s="331" t="s">
        <v>297</v>
      </c>
      <c r="K808" s="334">
        <v>35</v>
      </c>
      <c r="L808" s="296">
        <v>155</v>
      </c>
      <c r="M808" s="339">
        <v>1</v>
      </c>
      <c r="N808" s="331" t="s">
        <v>287</v>
      </c>
      <c r="O808" s="302">
        <f>(L808*P808)/100</f>
        <v>38.75</v>
      </c>
      <c r="P808" s="343">
        <v>25</v>
      </c>
      <c r="Q808" s="120">
        <v>1</v>
      </c>
      <c r="R808" s="314"/>
      <c r="S808" s="348" t="s">
        <v>288</v>
      </c>
      <c r="T808" s="81">
        <v>2</v>
      </c>
      <c r="U808" s="278">
        <f>IF(D807=0,D808,D807)</f>
        <v>28</v>
      </c>
      <c r="V808" s="57">
        <f>IF(I807=0,I808,I807)</f>
        <v>0.76</v>
      </c>
      <c r="W808" s="279">
        <f>IF(S807="取りやめ",0,V808)</f>
        <v>0.76</v>
      </c>
      <c r="X808" s="282">
        <v>4</v>
      </c>
      <c r="Y808" s="279" t="str">
        <f t="shared" si="26"/>
        <v>41651</v>
      </c>
      <c r="Z808" s="282">
        <v>155.04</v>
      </c>
      <c r="AA808" s="282"/>
      <c r="AB808" s="57">
        <v>3</v>
      </c>
      <c r="AC808" s="57">
        <v>23</v>
      </c>
      <c r="AD808" s="57"/>
      <c r="AE808" s="57"/>
      <c r="AF808" s="57"/>
      <c r="AG808" s="57">
        <v>2015</v>
      </c>
      <c r="AH808" s="56">
        <v>28</v>
      </c>
      <c r="AI808" s="56">
        <v>0.76</v>
      </c>
      <c r="AJ808" s="56">
        <v>0.76</v>
      </c>
    </row>
    <row r="809" spans="1:36" s="268" customFormat="1" ht="13.5" customHeight="1">
      <c r="A809" s="317">
        <f>IF(G809=G810,G809,G810)</f>
        <v>16</v>
      </c>
      <c r="B809" s="199">
        <f t="shared" si="25"/>
        <v>28</v>
      </c>
      <c r="C809" s="256" t="s">
        <v>289</v>
      </c>
      <c r="D809" s="219">
        <v>28</v>
      </c>
      <c r="E809" s="211" t="s">
        <v>290</v>
      </c>
      <c r="F809" s="211" t="s">
        <v>291</v>
      </c>
      <c r="G809" s="212">
        <v>16</v>
      </c>
      <c r="H809" s="212">
        <v>158</v>
      </c>
      <c r="I809" s="213">
        <v>0.8</v>
      </c>
      <c r="J809" s="214" t="s">
        <v>294</v>
      </c>
      <c r="K809" s="215">
        <v>35</v>
      </c>
      <c r="L809" s="290">
        <f>(O809/P809)*100</f>
        <v>25.6</v>
      </c>
      <c r="M809" s="216">
        <v>1</v>
      </c>
      <c r="N809" s="214" t="s">
        <v>127</v>
      </c>
      <c r="O809" s="307">
        <f>8*I809</f>
        <v>6.4</v>
      </c>
      <c r="P809" s="220">
        <v>25</v>
      </c>
      <c r="Q809" s="218">
        <v>1</v>
      </c>
      <c r="R809" s="219"/>
      <c r="S809" s="238" t="s">
        <v>288</v>
      </c>
      <c r="T809" s="81">
        <v>1</v>
      </c>
      <c r="U809" s="278">
        <f>IF(D809=0,D810,D809)</f>
        <v>28</v>
      </c>
      <c r="V809" s="57">
        <v>0</v>
      </c>
      <c r="W809" s="279">
        <v>0</v>
      </c>
      <c r="X809" s="282">
        <v>4</v>
      </c>
      <c r="Y809" s="279" t="str">
        <f t="shared" si="26"/>
        <v>416158</v>
      </c>
      <c r="Z809" s="282">
        <v>163.20000000000002</v>
      </c>
      <c r="AA809" s="282"/>
      <c r="AH809" s="268">
        <v>28</v>
      </c>
      <c r="AI809" s="268">
        <v>0</v>
      </c>
      <c r="AJ809" s="268">
        <v>0</v>
      </c>
    </row>
    <row r="810" spans="1:36" s="57" customFormat="1" ht="13.5" customHeight="1">
      <c r="A810" s="317">
        <f>G810</f>
        <v>16</v>
      </c>
      <c r="B810" s="199">
        <f t="shared" si="25"/>
        <v>28</v>
      </c>
      <c r="C810" s="49" t="s">
        <v>289</v>
      </c>
      <c r="D810" s="315">
        <v>28</v>
      </c>
      <c r="E810" s="313" t="s">
        <v>290</v>
      </c>
      <c r="F810" s="313" t="s">
        <v>291</v>
      </c>
      <c r="G810" s="154">
        <v>16</v>
      </c>
      <c r="H810" s="154">
        <v>158</v>
      </c>
      <c r="I810" s="51">
        <v>0.8</v>
      </c>
      <c r="J810" s="52" t="s">
        <v>294</v>
      </c>
      <c r="K810" s="53">
        <v>35</v>
      </c>
      <c r="L810" s="292">
        <v>163</v>
      </c>
      <c r="M810" s="316">
        <v>1</v>
      </c>
      <c r="N810" s="52" t="s">
        <v>287</v>
      </c>
      <c r="O810" s="303">
        <f>(L810*P810)/100</f>
        <v>40.75</v>
      </c>
      <c r="P810" s="193">
        <v>25</v>
      </c>
      <c r="Q810" s="120">
        <v>1</v>
      </c>
      <c r="R810" s="315"/>
      <c r="S810" s="241" t="s">
        <v>288</v>
      </c>
      <c r="T810" s="81">
        <v>2</v>
      </c>
      <c r="U810" s="278">
        <f>IF(D809=0,D810,D809)</f>
        <v>28</v>
      </c>
      <c r="V810" s="57">
        <f>IF(I809=0,I810,I809)</f>
        <v>0.8</v>
      </c>
      <c r="W810" s="279">
        <f>IF(S809="取りやめ",0,V810)</f>
        <v>0.8</v>
      </c>
      <c r="X810" s="282">
        <v>4</v>
      </c>
      <c r="Y810" s="279" t="str">
        <f t="shared" si="26"/>
        <v>416158</v>
      </c>
      <c r="Z810" s="282">
        <v>163.20000000000002</v>
      </c>
      <c r="AA810" s="282"/>
      <c r="AB810" s="57">
        <v>3</v>
      </c>
      <c r="AC810" s="57">
        <v>23</v>
      </c>
      <c r="AG810" s="57">
        <v>2015</v>
      </c>
      <c r="AH810" s="57">
        <v>28</v>
      </c>
      <c r="AI810" s="57">
        <v>0.8</v>
      </c>
      <c r="AJ810" s="57">
        <v>0.8</v>
      </c>
    </row>
    <row r="811" spans="1:36" s="269" customFormat="1" ht="13.5" customHeight="1">
      <c r="A811" s="317">
        <f>IF(G811=G812,G811,G812)</f>
        <v>16</v>
      </c>
      <c r="B811" s="199">
        <f t="shared" si="25"/>
        <v>28</v>
      </c>
      <c r="C811" s="256" t="s">
        <v>289</v>
      </c>
      <c r="D811" s="219">
        <v>28</v>
      </c>
      <c r="E811" s="211" t="s">
        <v>290</v>
      </c>
      <c r="F811" s="211" t="s">
        <v>291</v>
      </c>
      <c r="G811" s="212">
        <v>16</v>
      </c>
      <c r="H811" s="212">
        <v>260</v>
      </c>
      <c r="I811" s="213">
        <v>3.84</v>
      </c>
      <c r="J811" s="214" t="s">
        <v>294</v>
      </c>
      <c r="K811" s="215">
        <v>35</v>
      </c>
      <c r="L811" s="290">
        <f>(O811/P811)*100</f>
        <v>122.88</v>
      </c>
      <c r="M811" s="216">
        <v>1</v>
      </c>
      <c r="N811" s="214" t="s">
        <v>127</v>
      </c>
      <c r="O811" s="307">
        <f>8*I811</f>
        <v>30.72</v>
      </c>
      <c r="P811" s="220">
        <v>25</v>
      </c>
      <c r="Q811" s="218">
        <v>1</v>
      </c>
      <c r="R811" s="219"/>
      <c r="S811" s="238" t="s">
        <v>288</v>
      </c>
      <c r="T811" s="81">
        <v>1</v>
      </c>
      <c r="U811" s="278">
        <f>IF(D811=0,D812,D811)</f>
        <v>28</v>
      </c>
      <c r="V811" s="57">
        <v>0</v>
      </c>
      <c r="W811" s="279">
        <v>0</v>
      </c>
      <c r="X811" s="282">
        <v>4</v>
      </c>
      <c r="Y811" s="279" t="str">
        <f t="shared" si="26"/>
        <v>416260</v>
      </c>
      <c r="Z811" s="282">
        <v>783.36</v>
      </c>
      <c r="AA811" s="282"/>
      <c r="AB811" s="268"/>
      <c r="AC811" s="268"/>
      <c r="AD811" s="268"/>
      <c r="AE811" s="268"/>
      <c r="AF811" s="268"/>
      <c r="AG811" s="268"/>
      <c r="AH811" s="269">
        <v>28</v>
      </c>
      <c r="AI811" s="269">
        <v>0</v>
      </c>
      <c r="AJ811" s="269">
        <v>0</v>
      </c>
    </row>
    <row r="812" spans="1:36" s="56" customFormat="1" ht="13.5" customHeight="1">
      <c r="A812" s="317">
        <f>G812</f>
        <v>16</v>
      </c>
      <c r="B812" s="199">
        <f t="shared" si="25"/>
        <v>28</v>
      </c>
      <c r="C812" s="49" t="s">
        <v>289</v>
      </c>
      <c r="D812" s="315">
        <v>28</v>
      </c>
      <c r="E812" s="313" t="s">
        <v>290</v>
      </c>
      <c r="F812" s="313" t="s">
        <v>291</v>
      </c>
      <c r="G812" s="154">
        <v>16</v>
      </c>
      <c r="H812" s="154">
        <v>260</v>
      </c>
      <c r="I812" s="51">
        <v>3.84</v>
      </c>
      <c r="J812" s="52" t="s">
        <v>294</v>
      </c>
      <c r="K812" s="53">
        <v>35</v>
      </c>
      <c r="L812" s="292">
        <v>783</v>
      </c>
      <c r="M812" s="316">
        <v>1</v>
      </c>
      <c r="N812" s="52" t="s">
        <v>287</v>
      </c>
      <c r="O812" s="303">
        <f>(L812*P812)/100</f>
        <v>195.75</v>
      </c>
      <c r="P812" s="193">
        <v>25</v>
      </c>
      <c r="Q812" s="120">
        <v>1</v>
      </c>
      <c r="R812" s="315"/>
      <c r="S812" s="241" t="s">
        <v>288</v>
      </c>
      <c r="T812" s="81">
        <v>2</v>
      </c>
      <c r="U812" s="278">
        <f>IF(D811=0,D812,D811)</f>
        <v>28</v>
      </c>
      <c r="V812" s="57">
        <f>IF(I811=0,I812,I811)</f>
        <v>3.84</v>
      </c>
      <c r="W812" s="279">
        <f>IF(S811="取りやめ",0,V812)</f>
        <v>3.84</v>
      </c>
      <c r="X812" s="282">
        <v>4</v>
      </c>
      <c r="Y812" s="279" t="str">
        <f t="shared" si="26"/>
        <v>416260</v>
      </c>
      <c r="Z812" s="282">
        <v>783.36</v>
      </c>
      <c r="AA812" s="282"/>
      <c r="AB812" s="57">
        <v>3</v>
      </c>
      <c r="AC812" s="57">
        <v>23</v>
      </c>
      <c r="AD812" s="57"/>
      <c r="AE812" s="57"/>
      <c r="AF812" s="57"/>
      <c r="AG812" s="57">
        <v>2015</v>
      </c>
      <c r="AH812" s="56">
        <v>28</v>
      </c>
      <c r="AI812" s="56">
        <v>3.84</v>
      </c>
      <c r="AJ812" s="56">
        <v>3.84</v>
      </c>
    </row>
    <row r="813" spans="1:36" s="269" customFormat="1" ht="13.5" customHeight="1">
      <c r="A813" s="317">
        <f>IF(G813=G814,G813,G814)</f>
        <v>16</v>
      </c>
      <c r="B813" s="199">
        <f t="shared" si="25"/>
        <v>28</v>
      </c>
      <c r="C813" s="256" t="s">
        <v>289</v>
      </c>
      <c r="D813" s="219">
        <v>28</v>
      </c>
      <c r="E813" s="211" t="s">
        <v>290</v>
      </c>
      <c r="F813" s="211" t="s">
        <v>291</v>
      </c>
      <c r="G813" s="212">
        <v>16</v>
      </c>
      <c r="H813" s="212">
        <v>261</v>
      </c>
      <c r="I813" s="213">
        <v>2.96</v>
      </c>
      <c r="J813" s="214" t="s">
        <v>294</v>
      </c>
      <c r="K813" s="215">
        <v>35</v>
      </c>
      <c r="L813" s="290">
        <f>(O813/P813)*100</f>
        <v>94.72</v>
      </c>
      <c r="M813" s="216">
        <v>1</v>
      </c>
      <c r="N813" s="214" t="s">
        <v>127</v>
      </c>
      <c r="O813" s="307">
        <f>8*I813</f>
        <v>23.68</v>
      </c>
      <c r="P813" s="220">
        <v>25</v>
      </c>
      <c r="Q813" s="218">
        <v>1</v>
      </c>
      <c r="R813" s="219"/>
      <c r="S813" s="238" t="s">
        <v>288</v>
      </c>
      <c r="T813" s="81">
        <v>1</v>
      </c>
      <c r="U813" s="278">
        <f>IF(D813=0,D814,D813)</f>
        <v>28</v>
      </c>
      <c r="V813" s="57">
        <v>0</v>
      </c>
      <c r="W813" s="279">
        <v>0</v>
      </c>
      <c r="X813" s="282">
        <v>4</v>
      </c>
      <c r="Y813" s="279" t="str">
        <f t="shared" si="26"/>
        <v>416261</v>
      </c>
      <c r="Z813" s="282">
        <v>603.84</v>
      </c>
      <c r="AA813" s="282"/>
      <c r="AH813" s="269">
        <v>28</v>
      </c>
      <c r="AI813" s="269">
        <v>0</v>
      </c>
      <c r="AJ813" s="269">
        <v>0</v>
      </c>
    </row>
    <row r="814" spans="1:36" s="56" customFormat="1" ht="13.5" customHeight="1">
      <c r="A814" s="317">
        <f>G814</f>
        <v>16</v>
      </c>
      <c r="B814" s="199">
        <f t="shared" si="25"/>
        <v>28</v>
      </c>
      <c r="C814" s="49" t="s">
        <v>289</v>
      </c>
      <c r="D814" s="315">
        <v>28</v>
      </c>
      <c r="E814" s="313" t="s">
        <v>290</v>
      </c>
      <c r="F814" s="313" t="s">
        <v>291</v>
      </c>
      <c r="G814" s="154">
        <v>16</v>
      </c>
      <c r="H814" s="154">
        <v>261</v>
      </c>
      <c r="I814" s="51">
        <v>2.96</v>
      </c>
      <c r="J814" s="52" t="s">
        <v>294</v>
      </c>
      <c r="K814" s="53">
        <v>35</v>
      </c>
      <c r="L814" s="292">
        <v>604</v>
      </c>
      <c r="M814" s="316">
        <v>1</v>
      </c>
      <c r="N814" s="52" t="s">
        <v>287</v>
      </c>
      <c r="O814" s="303">
        <f>(L814*P814)/100</f>
        <v>151</v>
      </c>
      <c r="P814" s="193">
        <v>25</v>
      </c>
      <c r="Q814" s="120">
        <v>1</v>
      </c>
      <c r="R814" s="315"/>
      <c r="S814" s="241" t="s">
        <v>288</v>
      </c>
      <c r="T814" s="81">
        <v>2</v>
      </c>
      <c r="U814" s="278">
        <f>IF(D813=0,D814,D813)</f>
        <v>28</v>
      </c>
      <c r="V814" s="57">
        <f>IF(I813=0,I814,I813)</f>
        <v>2.96</v>
      </c>
      <c r="W814" s="279">
        <f>IF(S813="取りやめ",0,V814)</f>
        <v>2.96</v>
      </c>
      <c r="X814" s="282">
        <v>4</v>
      </c>
      <c r="Y814" s="279" t="str">
        <f t="shared" si="26"/>
        <v>416261</v>
      </c>
      <c r="Z814" s="282">
        <v>603.84</v>
      </c>
      <c r="AA814" s="282"/>
      <c r="AB814" s="56">
        <v>3</v>
      </c>
      <c r="AC814" s="56">
        <v>23</v>
      </c>
      <c r="AG814" s="56">
        <v>2015</v>
      </c>
      <c r="AH814" s="56">
        <v>28</v>
      </c>
      <c r="AI814" s="56">
        <v>2.96</v>
      </c>
      <c r="AJ814" s="56">
        <v>2.96</v>
      </c>
    </row>
    <row r="815" spans="1:36" s="268" customFormat="1" ht="13.5" customHeight="1">
      <c r="A815" s="317">
        <f>IF(G815=G816,G815,G816)</f>
        <v>19</v>
      </c>
      <c r="B815" s="199">
        <f t="shared" si="25"/>
        <v>28</v>
      </c>
      <c r="C815" s="256" t="s">
        <v>313</v>
      </c>
      <c r="D815" s="219">
        <v>28</v>
      </c>
      <c r="E815" s="211" t="s">
        <v>314</v>
      </c>
      <c r="F815" s="211" t="s">
        <v>315</v>
      </c>
      <c r="G815" s="212">
        <v>19</v>
      </c>
      <c r="H815" s="212">
        <v>36</v>
      </c>
      <c r="I815" s="213">
        <v>5.04</v>
      </c>
      <c r="J815" s="214" t="s">
        <v>371</v>
      </c>
      <c r="K815" s="215">
        <v>59</v>
      </c>
      <c r="L815" s="290">
        <f>(O815/P815)*100</f>
        <v>161.28</v>
      </c>
      <c r="M815" s="216">
        <v>1</v>
      </c>
      <c r="N815" s="214" t="s">
        <v>127</v>
      </c>
      <c r="O815" s="307">
        <f>8*I815</f>
        <v>40.32</v>
      </c>
      <c r="P815" s="220">
        <v>25</v>
      </c>
      <c r="Q815" s="218">
        <v>1</v>
      </c>
      <c r="R815" s="219"/>
      <c r="S815" s="238" t="s">
        <v>312</v>
      </c>
      <c r="T815" s="81">
        <v>1</v>
      </c>
      <c r="U815" s="278">
        <f>IF(D815=0,D816,D815)</f>
        <v>28</v>
      </c>
      <c r="V815" s="57">
        <v>0</v>
      </c>
      <c r="W815" s="279">
        <v>0</v>
      </c>
      <c r="X815" s="282">
        <v>4</v>
      </c>
      <c r="Y815" s="279" t="str">
        <f t="shared" si="26"/>
        <v>41936</v>
      </c>
      <c r="Z815" s="282">
        <v>292.32</v>
      </c>
      <c r="AA815" s="282"/>
      <c r="AH815" s="268">
        <v>28</v>
      </c>
      <c r="AI815" s="268">
        <v>0</v>
      </c>
      <c r="AJ815" s="268">
        <v>0</v>
      </c>
    </row>
    <row r="816" spans="1:36" s="56" customFormat="1" ht="13.5" customHeight="1">
      <c r="A816" s="317">
        <f>G816</f>
        <v>19</v>
      </c>
      <c r="B816" s="199">
        <f t="shared" si="25"/>
        <v>28</v>
      </c>
      <c r="C816" s="49" t="s">
        <v>313</v>
      </c>
      <c r="D816" s="315">
        <v>28</v>
      </c>
      <c r="E816" s="313" t="s">
        <v>314</v>
      </c>
      <c r="F816" s="313" t="s">
        <v>315</v>
      </c>
      <c r="G816" s="154">
        <v>19</v>
      </c>
      <c r="H816" s="154">
        <v>36</v>
      </c>
      <c r="I816" s="51">
        <v>5.04</v>
      </c>
      <c r="J816" s="52" t="s">
        <v>371</v>
      </c>
      <c r="K816" s="53">
        <v>59</v>
      </c>
      <c r="L816" s="292">
        <v>292</v>
      </c>
      <c r="M816" s="316">
        <v>1</v>
      </c>
      <c r="N816" s="52" t="s">
        <v>311</v>
      </c>
      <c r="O816" s="303">
        <f>(L816*P816)/100</f>
        <v>73</v>
      </c>
      <c r="P816" s="193">
        <v>25</v>
      </c>
      <c r="Q816" s="120">
        <v>1</v>
      </c>
      <c r="R816" s="315"/>
      <c r="S816" s="241" t="s">
        <v>312</v>
      </c>
      <c r="T816" s="81">
        <v>2</v>
      </c>
      <c r="U816" s="278">
        <f>IF(D815=0,D816,D815)</f>
        <v>28</v>
      </c>
      <c r="V816" s="57">
        <f>IF(I815=0,I816,I815)</f>
        <v>5.04</v>
      </c>
      <c r="W816" s="279">
        <f>IF(S815="取りやめ",0,V816)</f>
        <v>5.04</v>
      </c>
      <c r="X816" s="282">
        <v>4</v>
      </c>
      <c r="Y816" s="279" t="str">
        <f t="shared" si="26"/>
        <v>41936</v>
      </c>
      <c r="Z816" s="282">
        <v>292.32</v>
      </c>
      <c r="AA816" s="282"/>
      <c r="AB816" s="57">
        <v>3</v>
      </c>
      <c r="AC816" s="57">
        <v>23</v>
      </c>
      <c r="AD816" s="57"/>
      <c r="AE816" s="57"/>
      <c r="AF816" s="57"/>
      <c r="AG816" s="57">
        <v>2015</v>
      </c>
      <c r="AH816" s="56">
        <v>28</v>
      </c>
      <c r="AI816" s="56">
        <v>5.04</v>
      </c>
      <c r="AJ816" s="56">
        <v>5.04</v>
      </c>
    </row>
    <row r="817" spans="1:36" s="268" customFormat="1" ht="13.5" customHeight="1">
      <c r="A817" s="317">
        <f>IF(G817=G818,G817,G818)</f>
        <v>19</v>
      </c>
      <c r="B817" s="199">
        <f t="shared" si="25"/>
        <v>28</v>
      </c>
      <c r="C817" s="256" t="s">
        <v>313</v>
      </c>
      <c r="D817" s="219">
        <v>28</v>
      </c>
      <c r="E817" s="211" t="s">
        <v>314</v>
      </c>
      <c r="F817" s="211" t="s">
        <v>315</v>
      </c>
      <c r="G817" s="212">
        <v>19</v>
      </c>
      <c r="H817" s="212">
        <v>159</v>
      </c>
      <c r="I817" s="213">
        <v>4.6399999999999997</v>
      </c>
      <c r="J817" s="214" t="s">
        <v>319</v>
      </c>
      <c r="K817" s="215">
        <v>30</v>
      </c>
      <c r="L817" s="290">
        <f>(O817/P817)*100</f>
        <v>148.47999999999999</v>
      </c>
      <c r="M817" s="216">
        <v>1</v>
      </c>
      <c r="N817" s="214" t="s">
        <v>127</v>
      </c>
      <c r="O817" s="307">
        <f>8*I817</f>
        <v>37.119999999999997</v>
      </c>
      <c r="P817" s="220">
        <v>25</v>
      </c>
      <c r="Q817" s="218">
        <v>1</v>
      </c>
      <c r="R817" s="219"/>
      <c r="S817" s="238" t="s">
        <v>312</v>
      </c>
      <c r="T817" s="81">
        <v>1</v>
      </c>
      <c r="U817" s="278">
        <f>IF(D817=0,D818,D817)</f>
        <v>28</v>
      </c>
      <c r="V817" s="57">
        <v>0</v>
      </c>
      <c r="W817" s="279">
        <v>0</v>
      </c>
      <c r="X817" s="282">
        <v>4</v>
      </c>
      <c r="Y817" s="279" t="str">
        <f t="shared" si="26"/>
        <v>419159</v>
      </c>
      <c r="Z817" s="282">
        <v>1011.52</v>
      </c>
      <c r="AA817" s="282"/>
      <c r="AH817" s="268">
        <v>28</v>
      </c>
      <c r="AI817" s="268">
        <v>0</v>
      </c>
      <c r="AJ817" s="268">
        <v>0</v>
      </c>
    </row>
    <row r="818" spans="1:36" s="56" customFormat="1" ht="13.5" customHeight="1">
      <c r="A818" s="317">
        <f>G818</f>
        <v>19</v>
      </c>
      <c r="B818" s="199">
        <f t="shared" si="25"/>
        <v>28</v>
      </c>
      <c r="C818" s="318" t="s">
        <v>313</v>
      </c>
      <c r="D818" s="314">
        <v>28</v>
      </c>
      <c r="E818" s="312" t="s">
        <v>314</v>
      </c>
      <c r="F818" s="312" t="s">
        <v>315</v>
      </c>
      <c r="G818" s="325">
        <v>19</v>
      </c>
      <c r="H818" s="325">
        <v>159</v>
      </c>
      <c r="I818" s="328">
        <v>4.6399999999999997</v>
      </c>
      <c r="J818" s="331" t="s">
        <v>415</v>
      </c>
      <c r="K818" s="334">
        <v>30</v>
      </c>
      <c r="L818" s="296">
        <v>1012</v>
      </c>
      <c r="M818" s="339">
        <v>1</v>
      </c>
      <c r="N818" s="331" t="s">
        <v>311</v>
      </c>
      <c r="O818" s="302">
        <f>(L818*P818)/100</f>
        <v>253</v>
      </c>
      <c r="P818" s="343">
        <v>25</v>
      </c>
      <c r="Q818" s="120">
        <v>1</v>
      </c>
      <c r="R818" s="314"/>
      <c r="S818" s="348" t="s">
        <v>312</v>
      </c>
      <c r="T818" s="81">
        <v>2</v>
      </c>
      <c r="U818" s="278">
        <f>IF(D817=0,D818,D817)</f>
        <v>28</v>
      </c>
      <c r="V818" s="57">
        <f>IF(I817=0,I818,I817)</f>
        <v>4.6399999999999997</v>
      </c>
      <c r="W818" s="279">
        <f>IF(S817="取りやめ",0,V818)</f>
        <v>4.6399999999999997</v>
      </c>
      <c r="X818" s="282">
        <v>4</v>
      </c>
      <c r="Y818" s="279" t="str">
        <f t="shared" si="26"/>
        <v>419159</v>
      </c>
      <c r="Z818" s="282">
        <v>1011.52</v>
      </c>
      <c r="AA818" s="282"/>
      <c r="AB818" s="57">
        <v>3</v>
      </c>
      <c r="AC818" s="57">
        <v>23</v>
      </c>
      <c r="AD818" s="57"/>
      <c r="AE818" s="57"/>
      <c r="AF818" s="57"/>
      <c r="AG818" s="57">
        <v>2015</v>
      </c>
      <c r="AH818" s="56">
        <v>28</v>
      </c>
      <c r="AI818" s="56">
        <v>4.6399999999999997</v>
      </c>
      <c r="AJ818" s="56">
        <v>4.6399999999999997</v>
      </c>
    </row>
    <row r="819" spans="1:36" s="268" customFormat="1" ht="13.5" customHeight="1">
      <c r="A819" s="317">
        <f>IF(G819=G820,G819,G820)</f>
        <v>21</v>
      </c>
      <c r="B819" s="199">
        <f t="shared" si="25"/>
        <v>28</v>
      </c>
      <c r="C819" s="256" t="s">
        <v>313</v>
      </c>
      <c r="D819" s="219">
        <v>28</v>
      </c>
      <c r="E819" s="211" t="s">
        <v>314</v>
      </c>
      <c r="F819" s="211" t="s">
        <v>315</v>
      </c>
      <c r="G819" s="212">
        <v>21</v>
      </c>
      <c r="H819" s="212">
        <v>155</v>
      </c>
      <c r="I819" s="213">
        <v>1.72</v>
      </c>
      <c r="J819" s="214" t="s">
        <v>83</v>
      </c>
      <c r="K819" s="215">
        <v>42</v>
      </c>
      <c r="L819" s="290">
        <v>670</v>
      </c>
      <c r="M819" s="216">
        <v>1</v>
      </c>
      <c r="N819" s="214" t="s">
        <v>323</v>
      </c>
      <c r="O819" s="307">
        <v>214</v>
      </c>
      <c r="P819" s="220">
        <v>25</v>
      </c>
      <c r="Q819" s="218">
        <v>1</v>
      </c>
      <c r="R819" s="219"/>
      <c r="S819" s="238" t="s">
        <v>364</v>
      </c>
      <c r="T819" s="81">
        <v>1</v>
      </c>
      <c r="U819" s="278">
        <f>IF(D819=0,D820,D819)</f>
        <v>28</v>
      </c>
      <c r="V819" s="57">
        <v>0</v>
      </c>
      <c r="W819" s="279">
        <v>0</v>
      </c>
      <c r="X819" s="282">
        <v>4</v>
      </c>
      <c r="Y819" s="279" t="str">
        <f t="shared" si="26"/>
        <v>421155</v>
      </c>
      <c r="Z819" s="282">
        <v>436.88</v>
      </c>
      <c r="AA819" s="282"/>
      <c r="AB819" s="269"/>
      <c r="AC819" s="269"/>
      <c r="AD819" s="269"/>
      <c r="AE819" s="269"/>
      <c r="AF819" s="269"/>
      <c r="AG819" s="269"/>
      <c r="AH819" s="268">
        <v>28</v>
      </c>
      <c r="AI819" s="268">
        <v>0</v>
      </c>
      <c r="AJ819" s="268">
        <v>0</v>
      </c>
    </row>
    <row r="820" spans="1:36" s="57" customFormat="1" ht="13.5" customHeight="1">
      <c r="A820" s="317">
        <f>G820</f>
        <v>21</v>
      </c>
      <c r="B820" s="199">
        <f t="shared" si="25"/>
        <v>28</v>
      </c>
      <c r="C820" s="49" t="s">
        <v>313</v>
      </c>
      <c r="D820" s="315">
        <v>28</v>
      </c>
      <c r="E820" s="313" t="s">
        <v>314</v>
      </c>
      <c r="F820" s="313" t="s">
        <v>315</v>
      </c>
      <c r="G820" s="154">
        <v>21</v>
      </c>
      <c r="H820" s="154">
        <v>155</v>
      </c>
      <c r="I820" s="51">
        <v>1.72</v>
      </c>
      <c r="J820" s="52" t="s">
        <v>317</v>
      </c>
      <c r="K820" s="53">
        <v>42</v>
      </c>
      <c r="L820" s="292">
        <v>437</v>
      </c>
      <c r="M820" s="316">
        <v>1</v>
      </c>
      <c r="N820" s="52" t="s">
        <v>323</v>
      </c>
      <c r="O820" s="303">
        <f>(L820*P820)/100</f>
        <v>109.25</v>
      </c>
      <c r="P820" s="193">
        <v>25</v>
      </c>
      <c r="Q820" s="120">
        <v>1</v>
      </c>
      <c r="R820" s="315"/>
      <c r="S820" s="241" t="s">
        <v>363</v>
      </c>
      <c r="T820" s="81">
        <v>2</v>
      </c>
      <c r="U820" s="278">
        <f>IF(D819=0,D820,D819)</f>
        <v>28</v>
      </c>
      <c r="V820" s="57">
        <f>IF(I819=0,I820,I819)</f>
        <v>1.72</v>
      </c>
      <c r="W820" s="279">
        <f>IF(S819="取りやめ",0,V820)</f>
        <v>1.72</v>
      </c>
      <c r="X820" s="282">
        <v>4</v>
      </c>
      <c r="Y820" s="279" t="str">
        <f t="shared" si="26"/>
        <v>421155</v>
      </c>
      <c r="Z820" s="282">
        <v>436.88</v>
      </c>
      <c r="AA820" s="282"/>
      <c r="AB820" s="56"/>
      <c r="AC820" s="56"/>
      <c r="AD820" s="56"/>
      <c r="AE820" s="56"/>
      <c r="AF820" s="56"/>
      <c r="AG820" s="56"/>
      <c r="AH820" s="57">
        <v>28</v>
      </c>
      <c r="AI820" s="57">
        <v>1.72</v>
      </c>
      <c r="AJ820" s="57">
        <v>1.72</v>
      </c>
    </row>
    <row r="821" spans="1:36" s="269" customFormat="1" ht="13.5" customHeight="1">
      <c r="A821" s="317">
        <f>IF(G821=G822,G821,G822)</f>
        <v>23</v>
      </c>
      <c r="B821" s="199">
        <f t="shared" si="25"/>
        <v>28</v>
      </c>
      <c r="C821" s="256" t="s">
        <v>289</v>
      </c>
      <c r="D821" s="219">
        <v>28</v>
      </c>
      <c r="E821" s="211" t="s">
        <v>290</v>
      </c>
      <c r="F821" s="211" t="s">
        <v>291</v>
      </c>
      <c r="G821" s="212">
        <v>23</v>
      </c>
      <c r="H821" s="212">
        <v>201</v>
      </c>
      <c r="I821" s="213">
        <v>2.36</v>
      </c>
      <c r="J821" s="214" t="s">
        <v>299</v>
      </c>
      <c r="K821" s="215">
        <v>38</v>
      </c>
      <c r="L821" s="290">
        <f>(O821/P821)*100</f>
        <v>75.52</v>
      </c>
      <c r="M821" s="216">
        <v>1</v>
      </c>
      <c r="N821" s="214" t="s">
        <v>127</v>
      </c>
      <c r="O821" s="307">
        <f>8*I821</f>
        <v>18.88</v>
      </c>
      <c r="P821" s="220">
        <v>25</v>
      </c>
      <c r="Q821" s="218">
        <v>1</v>
      </c>
      <c r="R821" s="219"/>
      <c r="S821" s="238" t="s">
        <v>288</v>
      </c>
      <c r="T821" s="81">
        <v>1</v>
      </c>
      <c r="U821" s="278">
        <f>IF(D821=0,D822,D821)</f>
        <v>28</v>
      </c>
      <c r="V821" s="57">
        <v>0</v>
      </c>
      <c r="W821" s="279">
        <v>0</v>
      </c>
      <c r="X821" s="282">
        <v>4</v>
      </c>
      <c r="Y821" s="279" t="str">
        <f t="shared" si="26"/>
        <v>423201</v>
      </c>
      <c r="Z821" s="282">
        <v>533.36</v>
      </c>
      <c r="AA821" s="282"/>
      <c r="AH821" s="269">
        <v>28</v>
      </c>
      <c r="AI821" s="269">
        <v>0</v>
      </c>
      <c r="AJ821" s="269">
        <v>0</v>
      </c>
    </row>
    <row r="822" spans="1:36" s="56" customFormat="1" ht="13.5" customHeight="1">
      <c r="A822" s="317">
        <f>G822</f>
        <v>23</v>
      </c>
      <c r="B822" s="199">
        <f t="shared" si="25"/>
        <v>28</v>
      </c>
      <c r="C822" s="49" t="s">
        <v>289</v>
      </c>
      <c r="D822" s="315">
        <v>28</v>
      </c>
      <c r="E822" s="313" t="s">
        <v>290</v>
      </c>
      <c r="F822" s="313" t="s">
        <v>291</v>
      </c>
      <c r="G822" s="154">
        <v>23</v>
      </c>
      <c r="H822" s="154">
        <v>201</v>
      </c>
      <c r="I822" s="51">
        <v>2.36</v>
      </c>
      <c r="J822" s="52" t="s">
        <v>299</v>
      </c>
      <c r="K822" s="53">
        <v>38</v>
      </c>
      <c r="L822" s="292">
        <v>533</v>
      </c>
      <c r="M822" s="316">
        <v>1</v>
      </c>
      <c r="N822" s="52" t="s">
        <v>287</v>
      </c>
      <c r="O822" s="303">
        <f>(L822*P822)/100</f>
        <v>133.25</v>
      </c>
      <c r="P822" s="193">
        <v>25</v>
      </c>
      <c r="Q822" s="120">
        <v>1</v>
      </c>
      <c r="R822" s="315"/>
      <c r="S822" s="241" t="s">
        <v>288</v>
      </c>
      <c r="T822" s="81">
        <v>2</v>
      </c>
      <c r="U822" s="278">
        <f>IF(D821=0,D822,D821)</f>
        <v>28</v>
      </c>
      <c r="V822" s="57">
        <f>IF(I821=0,I822,I821)</f>
        <v>2.36</v>
      </c>
      <c r="W822" s="279">
        <f>IF(S821="取りやめ",0,V822)</f>
        <v>2.36</v>
      </c>
      <c r="X822" s="282">
        <v>4</v>
      </c>
      <c r="Y822" s="279" t="str">
        <f t="shared" si="26"/>
        <v>423201</v>
      </c>
      <c r="Z822" s="282">
        <v>533.36</v>
      </c>
      <c r="AA822" s="282"/>
      <c r="AB822" s="56">
        <v>3</v>
      </c>
      <c r="AC822" s="56">
        <v>17</v>
      </c>
      <c r="AG822" s="56">
        <v>2013</v>
      </c>
      <c r="AH822" s="56">
        <v>28</v>
      </c>
      <c r="AI822" s="56">
        <v>2.36</v>
      </c>
      <c r="AJ822" s="56">
        <v>2.36</v>
      </c>
    </row>
    <row r="823" spans="1:36" s="269" customFormat="1" ht="13.5" customHeight="1">
      <c r="A823" s="317">
        <f>IF(G823=G824,G823,G824)</f>
        <v>23</v>
      </c>
      <c r="B823" s="199">
        <f t="shared" si="25"/>
        <v>28</v>
      </c>
      <c r="C823" s="256" t="s">
        <v>289</v>
      </c>
      <c r="D823" s="219">
        <v>28</v>
      </c>
      <c r="E823" s="211" t="s">
        <v>290</v>
      </c>
      <c r="F823" s="211" t="s">
        <v>291</v>
      </c>
      <c r="G823" s="212">
        <v>23</v>
      </c>
      <c r="H823" s="212">
        <v>205</v>
      </c>
      <c r="I823" s="213">
        <v>0.44</v>
      </c>
      <c r="J823" s="214" t="s">
        <v>300</v>
      </c>
      <c r="K823" s="215">
        <v>37</v>
      </c>
      <c r="L823" s="290">
        <f>(O823/P823)*100</f>
        <v>14.08</v>
      </c>
      <c r="M823" s="216">
        <v>1</v>
      </c>
      <c r="N823" s="214" t="s">
        <v>127</v>
      </c>
      <c r="O823" s="307">
        <f>8*I823</f>
        <v>3.52</v>
      </c>
      <c r="P823" s="220">
        <v>25</v>
      </c>
      <c r="Q823" s="218">
        <v>1</v>
      </c>
      <c r="R823" s="219"/>
      <c r="S823" s="238" t="s">
        <v>288</v>
      </c>
      <c r="T823" s="81">
        <v>1</v>
      </c>
      <c r="U823" s="278">
        <f>IF(D823=0,D824,D823)</f>
        <v>28</v>
      </c>
      <c r="V823" s="57">
        <v>0</v>
      </c>
      <c r="W823" s="279">
        <v>0</v>
      </c>
      <c r="X823" s="282">
        <v>4</v>
      </c>
      <c r="Y823" s="279" t="str">
        <f t="shared" si="26"/>
        <v>423205</v>
      </c>
      <c r="Z823" s="282">
        <v>95.92</v>
      </c>
      <c r="AA823" s="282"/>
      <c r="AH823" s="269">
        <v>28</v>
      </c>
      <c r="AI823" s="269">
        <v>0</v>
      </c>
      <c r="AJ823" s="269">
        <v>0</v>
      </c>
    </row>
    <row r="824" spans="1:36" s="56" customFormat="1" ht="13.5" customHeight="1">
      <c r="A824" s="317">
        <f>G824</f>
        <v>23</v>
      </c>
      <c r="B824" s="199">
        <f t="shared" si="25"/>
        <v>28</v>
      </c>
      <c r="C824" s="49" t="s">
        <v>289</v>
      </c>
      <c r="D824" s="315">
        <v>28</v>
      </c>
      <c r="E824" s="313" t="s">
        <v>290</v>
      </c>
      <c r="F824" s="313" t="s">
        <v>291</v>
      </c>
      <c r="G824" s="154">
        <v>23</v>
      </c>
      <c r="H824" s="154">
        <v>205</v>
      </c>
      <c r="I824" s="51">
        <v>0.44</v>
      </c>
      <c r="J824" s="52" t="s">
        <v>300</v>
      </c>
      <c r="K824" s="53">
        <v>37</v>
      </c>
      <c r="L824" s="292">
        <v>96</v>
      </c>
      <c r="M824" s="316">
        <v>1</v>
      </c>
      <c r="N824" s="52" t="s">
        <v>287</v>
      </c>
      <c r="O824" s="303">
        <f>(L824*P824)/100</f>
        <v>24</v>
      </c>
      <c r="P824" s="193">
        <v>25</v>
      </c>
      <c r="Q824" s="120">
        <v>1</v>
      </c>
      <c r="R824" s="315"/>
      <c r="S824" s="241" t="s">
        <v>288</v>
      </c>
      <c r="T824" s="81">
        <v>2</v>
      </c>
      <c r="U824" s="278">
        <f>IF(D823=0,D824,D823)</f>
        <v>28</v>
      </c>
      <c r="V824" s="57">
        <f>IF(I823=0,I824,I823)</f>
        <v>0.44</v>
      </c>
      <c r="W824" s="279">
        <f>IF(S823="取りやめ",0,V824)</f>
        <v>0.44</v>
      </c>
      <c r="X824" s="282">
        <v>4</v>
      </c>
      <c r="Y824" s="279" t="str">
        <f t="shared" si="26"/>
        <v>423205</v>
      </c>
      <c r="Z824" s="282">
        <v>95.92</v>
      </c>
      <c r="AA824" s="282"/>
      <c r="AB824" s="56">
        <v>3</v>
      </c>
      <c r="AC824" s="56">
        <v>17</v>
      </c>
      <c r="AG824" s="56">
        <v>2013</v>
      </c>
      <c r="AH824" s="56">
        <v>28</v>
      </c>
      <c r="AI824" s="56">
        <v>0.44</v>
      </c>
      <c r="AJ824" s="56">
        <v>0.44</v>
      </c>
    </row>
    <row r="825" spans="1:36" s="270" customFormat="1" ht="13.5" customHeight="1">
      <c r="A825" s="317">
        <f>IF(G825=G826,G825,G826)</f>
        <v>23</v>
      </c>
      <c r="B825" s="199">
        <f t="shared" si="25"/>
        <v>28</v>
      </c>
      <c r="C825" s="256" t="s">
        <v>289</v>
      </c>
      <c r="D825" s="219">
        <v>28</v>
      </c>
      <c r="E825" s="211" t="s">
        <v>290</v>
      </c>
      <c r="F825" s="211" t="s">
        <v>291</v>
      </c>
      <c r="G825" s="212">
        <v>23</v>
      </c>
      <c r="H825" s="212">
        <v>206</v>
      </c>
      <c r="I825" s="213">
        <v>2.48</v>
      </c>
      <c r="J825" s="214" t="s">
        <v>302</v>
      </c>
      <c r="K825" s="215">
        <v>34</v>
      </c>
      <c r="L825" s="290">
        <f>(O825/P825)*100</f>
        <v>79.36</v>
      </c>
      <c r="M825" s="216">
        <v>1</v>
      </c>
      <c r="N825" s="214" t="s">
        <v>127</v>
      </c>
      <c r="O825" s="307">
        <f>8*I825</f>
        <v>19.84</v>
      </c>
      <c r="P825" s="220">
        <v>25</v>
      </c>
      <c r="Q825" s="218">
        <v>1</v>
      </c>
      <c r="R825" s="219"/>
      <c r="S825" s="238" t="s">
        <v>288</v>
      </c>
      <c r="T825" s="81">
        <v>1</v>
      </c>
      <c r="U825" s="278">
        <f>IF(D825=0,D826,D825)</f>
        <v>28</v>
      </c>
      <c r="V825" s="57">
        <v>0</v>
      </c>
      <c r="W825" s="279">
        <v>0</v>
      </c>
      <c r="X825" s="282">
        <v>4</v>
      </c>
      <c r="Y825" s="279" t="str">
        <f t="shared" si="26"/>
        <v>423206</v>
      </c>
      <c r="Z825" s="282">
        <v>620</v>
      </c>
      <c r="AA825" s="282"/>
      <c r="AB825" s="269"/>
      <c r="AC825" s="269"/>
      <c r="AD825" s="269"/>
      <c r="AE825" s="269"/>
      <c r="AF825" s="269"/>
      <c r="AG825" s="269"/>
      <c r="AH825" s="270">
        <v>28</v>
      </c>
      <c r="AI825" s="270">
        <v>0</v>
      </c>
      <c r="AJ825" s="270">
        <v>0</v>
      </c>
    </row>
    <row r="826" spans="1:36" s="57" customFormat="1" ht="13.5" customHeight="1">
      <c r="A826" s="317">
        <f>G826</f>
        <v>23</v>
      </c>
      <c r="B826" s="199">
        <f t="shared" si="25"/>
        <v>28</v>
      </c>
      <c r="C826" s="49" t="s">
        <v>289</v>
      </c>
      <c r="D826" s="315">
        <v>28</v>
      </c>
      <c r="E826" s="313" t="s">
        <v>290</v>
      </c>
      <c r="F826" s="313" t="s">
        <v>291</v>
      </c>
      <c r="G826" s="154">
        <v>23</v>
      </c>
      <c r="H826" s="154">
        <v>206</v>
      </c>
      <c r="I826" s="51">
        <v>2.48</v>
      </c>
      <c r="J826" s="52" t="s">
        <v>302</v>
      </c>
      <c r="K826" s="53">
        <v>34</v>
      </c>
      <c r="L826" s="292">
        <v>620</v>
      </c>
      <c r="M826" s="316">
        <v>1</v>
      </c>
      <c r="N826" s="52" t="s">
        <v>287</v>
      </c>
      <c r="O826" s="303">
        <f>(L826*P826)/100</f>
        <v>155</v>
      </c>
      <c r="P826" s="193">
        <v>25</v>
      </c>
      <c r="Q826" s="120">
        <v>1</v>
      </c>
      <c r="R826" s="315"/>
      <c r="S826" s="241" t="s">
        <v>288</v>
      </c>
      <c r="T826" s="81">
        <v>2</v>
      </c>
      <c r="U826" s="278">
        <f>IF(D825=0,D826,D825)</f>
        <v>28</v>
      </c>
      <c r="V826" s="57">
        <f>IF(I825=0,I826,I825)</f>
        <v>2.48</v>
      </c>
      <c r="W826" s="279">
        <f>IF(S825="取りやめ",0,V826)</f>
        <v>2.48</v>
      </c>
      <c r="X826" s="282">
        <v>4</v>
      </c>
      <c r="Y826" s="279" t="str">
        <f t="shared" si="26"/>
        <v>423206</v>
      </c>
      <c r="Z826" s="282">
        <v>620</v>
      </c>
      <c r="AA826" s="282"/>
      <c r="AB826" s="56">
        <v>3</v>
      </c>
      <c r="AC826" s="56">
        <v>17</v>
      </c>
      <c r="AD826" s="56"/>
      <c r="AE826" s="56"/>
      <c r="AF826" s="56"/>
      <c r="AG826" s="56">
        <v>2013</v>
      </c>
      <c r="AH826" s="57">
        <v>28</v>
      </c>
      <c r="AI826" s="57">
        <v>2.48</v>
      </c>
      <c r="AJ826" s="57">
        <v>2.48</v>
      </c>
    </row>
    <row r="827" spans="1:36" s="182" customFormat="1" ht="13.5" customHeight="1">
      <c r="A827" s="317">
        <f>IF(G827=G828,G827,G828)</f>
        <v>23</v>
      </c>
      <c r="B827" s="199">
        <f t="shared" si="25"/>
        <v>28</v>
      </c>
      <c r="C827" s="256" t="s">
        <v>289</v>
      </c>
      <c r="D827" s="219">
        <v>28</v>
      </c>
      <c r="E827" s="211" t="s">
        <v>290</v>
      </c>
      <c r="F827" s="211" t="s">
        <v>291</v>
      </c>
      <c r="G827" s="212">
        <v>23</v>
      </c>
      <c r="H827" s="212">
        <v>207</v>
      </c>
      <c r="I827" s="213">
        <v>0.36</v>
      </c>
      <c r="J827" s="214" t="s">
        <v>296</v>
      </c>
      <c r="K827" s="215">
        <v>38</v>
      </c>
      <c r="L827" s="290">
        <f>(O827/P827)*100</f>
        <v>11.52</v>
      </c>
      <c r="M827" s="216">
        <v>1</v>
      </c>
      <c r="N827" s="214" t="s">
        <v>127</v>
      </c>
      <c r="O827" s="307">
        <f>8*I827</f>
        <v>2.88</v>
      </c>
      <c r="P827" s="220">
        <v>25</v>
      </c>
      <c r="Q827" s="218">
        <v>1</v>
      </c>
      <c r="R827" s="219"/>
      <c r="S827" s="238" t="s">
        <v>288</v>
      </c>
      <c r="T827" s="81">
        <v>1</v>
      </c>
      <c r="U827" s="278">
        <f>IF(D827=0,D828,D827)</f>
        <v>28</v>
      </c>
      <c r="V827" s="57">
        <v>0</v>
      </c>
      <c r="W827" s="279">
        <v>0</v>
      </c>
      <c r="X827" s="282">
        <v>4</v>
      </c>
      <c r="Y827" s="279" t="str">
        <f t="shared" si="26"/>
        <v>423207</v>
      </c>
      <c r="Z827" s="282">
        <v>97.92</v>
      </c>
      <c r="AA827" s="282"/>
      <c r="AB827" s="269"/>
      <c r="AC827" s="269"/>
      <c r="AD827" s="269"/>
      <c r="AE827" s="269"/>
      <c r="AF827" s="269"/>
      <c r="AG827" s="269"/>
      <c r="AH827" s="182">
        <v>28</v>
      </c>
      <c r="AI827" s="182">
        <v>0</v>
      </c>
      <c r="AJ827" s="182">
        <v>0</v>
      </c>
    </row>
    <row r="828" spans="1:36" s="56" customFormat="1" ht="13.5" customHeight="1">
      <c r="A828" s="317">
        <f>G828</f>
        <v>23</v>
      </c>
      <c r="B828" s="199">
        <f t="shared" si="25"/>
        <v>28</v>
      </c>
      <c r="C828" s="49" t="s">
        <v>289</v>
      </c>
      <c r="D828" s="315">
        <v>28</v>
      </c>
      <c r="E828" s="313" t="s">
        <v>290</v>
      </c>
      <c r="F828" s="313" t="s">
        <v>291</v>
      </c>
      <c r="G828" s="154">
        <v>23</v>
      </c>
      <c r="H828" s="154">
        <v>207</v>
      </c>
      <c r="I828" s="51">
        <v>0.36</v>
      </c>
      <c r="J828" s="52" t="s">
        <v>296</v>
      </c>
      <c r="K828" s="53">
        <v>38</v>
      </c>
      <c r="L828" s="292">
        <v>98</v>
      </c>
      <c r="M828" s="316">
        <v>1</v>
      </c>
      <c r="N828" s="52" t="s">
        <v>287</v>
      </c>
      <c r="O828" s="303">
        <f>(L828*P828)/100</f>
        <v>24.5</v>
      </c>
      <c r="P828" s="193">
        <v>25</v>
      </c>
      <c r="Q828" s="120">
        <v>1</v>
      </c>
      <c r="R828" s="315"/>
      <c r="S828" s="241" t="s">
        <v>288</v>
      </c>
      <c r="T828" s="81">
        <v>2</v>
      </c>
      <c r="U828" s="278">
        <f>IF(D827=0,D828,D827)</f>
        <v>28</v>
      </c>
      <c r="V828" s="57">
        <f>IF(I827=0,I828,I827)</f>
        <v>0.36</v>
      </c>
      <c r="W828" s="279">
        <f>IF(S827="取りやめ",0,V828)</f>
        <v>0.36</v>
      </c>
      <c r="X828" s="282">
        <v>4</v>
      </c>
      <c r="Y828" s="279" t="str">
        <f t="shared" si="26"/>
        <v>423207</v>
      </c>
      <c r="Z828" s="282">
        <v>97.92</v>
      </c>
      <c r="AA828" s="282"/>
      <c r="AB828" s="56">
        <v>3</v>
      </c>
      <c r="AC828" s="56">
        <v>17</v>
      </c>
      <c r="AG828" s="56">
        <v>2013</v>
      </c>
      <c r="AH828" s="56">
        <v>28</v>
      </c>
      <c r="AI828" s="56">
        <v>0.36</v>
      </c>
      <c r="AJ828" s="56">
        <v>0.36</v>
      </c>
    </row>
    <row r="829" spans="1:36" s="270" customFormat="1" ht="13.5" customHeight="1">
      <c r="A829" s="317">
        <f>IF(G829=G830,G829,G830)</f>
        <v>29</v>
      </c>
      <c r="B829" s="199">
        <f t="shared" si="25"/>
        <v>28</v>
      </c>
      <c r="C829" s="256" t="s">
        <v>289</v>
      </c>
      <c r="D829" s="219">
        <v>28</v>
      </c>
      <c r="E829" s="211" t="s">
        <v>290</v>
      </c>
      <c r="F829" s="211" t="s">
        <v>291</v>
      </c>
      <c r="G829" s="212">
        <v>29</v>
      </c>
      <c r="H829" s="212">
        <v>90</v>
      </c>
      <c r="I829" s="213">
        <v>1.52</v>
      </c>
      <c r="J829" s="214" t="s">
        <v>295</v>
      </c>
      <c r="K829" s="215">
        <v>25</v>
      </c>
      <c r="L829" s="290">
        <f>(O829/P829)*100</f>
        <v>48.64</v>
      </c>
      <c r="M829" s="216">
        <v>1</v>
      </c>
      <c r="N829" s="214" t="s">
        <v>127</v>
      </c>
      <c r="O829" s="307">
        <f>8*I829</f>
        <v>12.16</v>
      </c>
      <c r="P829" s="220">
        <v>25</v>
      </c>
      <c r="Q829" s="218">
        <v>1</v>
      </c>
      <c r="R829" s="219"/>
      <c r="S829" s="238" t="s">
        <v>288</v>
      </c>
      <c r="T829" s="81">
        <v>1</v>
      </c>
      <c r="U829" s="278">
        <f>IF(D829=0,D830,D829)</f>
        <v>28</v>
      </c>
      <c r="V829" s="57">
        <v>0</v>
      </c>
      <c r="W829" s="279">
        <v>0</v>
      </c>
      <c r="X829" s="282">
        <v>4</v>
      </c>
      <c r="Y829" s="279" t="str">
        <f t="shared" si="26"/>
        <v>42990</v>
      </c>
      <c r="Z829" s="282">
        <v>282.72000000000003</v>
      </c>
      <c r="AA829" s="282"/>
      <c r="AB829" s="268"/>
      <c r="AC829" s="268"/>
      <c r="AD829" s="268"/>
      <c r="AE829" s="268"/>
      <c r="AF829" s="268"/>
      <c r="AG829" s="268"/>
      <c r="AH829" s="270">
        <v>28</v>
      </c>
      <c r="AI829" s="270">
        <v>0</v>
      </c>
      <c r="AJ829" s="270">
        <v>0</v>
      </c>
    </row>
    <row r="830" spans="1:36" s="57" customFormat="1" ht="13.5" customHeight="1">
      <c r="A830" s="317">
        <f>G830</f>
        <v>29</v>
      </c>
      <c r="B830" s="199">
        <f t="shared" si="25"/>
        <v>28</v>
      </c>
      <c r="C830" s="49" t="s">
        <v>289</v>
      </c>
      <c r="D830" s="315">
        <v>28</v>
      </c>
      <c r="E830" s="313" t="s">
        <v>290</v>
      </c>
      <c r="F830" s="313" t="s">
        <v>291</v>
      </c>
      <c r="G830" s="154">
        <v>29</v>
      </c>
      <c r="H830" s="154">
        <v>90</v>
      </c>
      <c r="I830" s="51">
        <v>1.52</v>
      </c>
      <c r="J830" s="52" t="s">
        <v>404</v>
      </c>
      <c r="K830" s="53">
        <v>25</v>
      </c>
      <c r="L830" s="292">
        <v>70</v>
      </c>
      <c r="M830" s="316">
        <v>1</v>
      </c>
      <c r="N830" s="52" t="s">
        <v>287</v>
      </c>
      <c r="O830" s="303">
        <f>(L830*P830)/100</f>
        <v>17.5</v>
      </c>
      <c r="P830" s="193">
        <v>25</v>
      </c>
      <c r="Q830" s="120">
        <v>1</v>
      </c>
      <c r="R830" s="315"/>
      <c r="S830" s="241" t="s">
        <v>134</v>
      </c>
      <c r="T830" s="81">
        <v>2</v>
      </c>
      <c r="U830" s="278">
        <f>IF(D829=0,D830,D829)</f>
        <v>28</v>
      </c>
      <c r="V830" s="57">
        <f>IF(I829=0,I830,I829)</f>
        <v>1.52</v>
      </c>
      <c r="W830" s="279">
        <f>IF(S829="取りやめ",0,V830)</f>
        <v>1.52</v>
      </c>
      <c r="X830" s="282">
        <v>4</v>
      </c>
      <c r="Y830" s="279" t="str">
        <f t="shared" si="26"/>
        <v>42990</v>
      </c>
      <c r="Z830" s="282">
        <v>282.72000000000003</v>
      </c>
      <c r="AA830" s="282"/>
      <c r="AH830" s="57">
        <v>28</v>
      </c>
      <c r="AI830" s="57">
        <v>1.52</v>
      </c>
      <c r="AJ830" s="57">
        <v>1.52</v>
      </c>
    </row>
    <row r="831" spans="1:36" s="268" customFormat="1" ht="13.5" customHeight="1">
      <c r="A831" s="317">
        <f>IF(G831=G832,G831,G832)</f>
        <v>30</v>
      </c>
      <c r="B831" s="199">
        <f t="shared" si="25"/>
        <v>28</v>
      </c>
      <c r="C831" s="256" t="s">
        <v>313</v>
      </c>
      <c r="D831" s="219">
        <v>28</v>
      </c>
      <c r="E831" s="211" t="s">
        <v>314</v>
      </c>
      <c r="F831" s="211" t="s">
        <v>315</v>
      </c>
      <c r="G831" s="212">
        <v>30</v>
      </c>
      <c r="H831" s="212">
        <v>17</v>
      </c>
      <c r="I831" s="213">
        <v>0.26</v>
      </c>
      <c r="J831" s="214" t="s">
        <v>310</v>
      </c>
      <c r="K831" s="215">
        <v>14</v>
      </c>
      <c r="L831" s="290">
        <f>(O831/P831)*100</f>
        <v>8.32</v>
      </c>
      <c r="M831" s="216">
        <v>1</v>
      </c>
      <c r="N831" s="214" t="s">
        <v>127</v>
      </c>
      <c r="O831" s="307">
        <f>8*I831</f>
        <v>2.08</v>
      </c>
      <c r="P831" s="220">
        <v>25</v>
      </c>
      <c r="Q831" s="218">
        <v>1</v>
      </c>
      <c r="R831" s="219"/>
      <c r="S831" s="238" t="s">
        <v>312</v>
      </c>
      <c r="T831" s="81">
        <v>1</v>
      </c>
      <c r="U831" s="278">
        <f>IF(D831=0,D832,D831)</f>
        <v>28</v>
      </c>
      <c r="V831" s="57">
        <v>0</v>
      </c>
      <c r="W831" s="279">
        <v>0</v>
      </c>
      <c r="X831" s="282">
        <v>4</v>
      </c>
      <c r="Y831" s="279" t="str">
        <f t="shared" si="26"/>
        <v>43017</v>
      </c>
      <c r="Z831" s="282">
        <v>17.68</v>
      </c>
      <c r="AA831" s="282"/>
      <c r="AH831" s="268">
        <v>28</v>
      </c>
      <c r="AI831" s="268">
        <v>0</v>
      </c>
      <c r="AJ831" s="268">
        <v>0</v>
      </c>
    </row>
    <row r="832" spans="1:36" s="56" customFormat="1" ht="13.5" customHeight="1">
      <c r="A832" s="317">
        <f>G832</f>
        <v>30</v>
      </c>
      <c r="B832" s="199">
        <f t="shared" si="25"/>
        <v>28</v>
      </c>
      <c r="C832" s="318" t="s">
        <v>313</v>
      </c>
      <c r="D832" s="314">
        <v>28</v>
      </c>
      <c r="E832" s="312" t="s">
        <v>314</v>
      </c>
      <c r="F832" s="312" t="s">
        <v>315</v>
      </c>
      <c r="G832" s="325">
        <v>30</v>
      </c>
      <c r="H832" s="325">
        <v>17</v>
      </c>
      <c r="I832" s="328">
        <v>0.26</v>
      </c>
      <c r="J832" s="331" t="s">
        <v>405</v>
      </c>
      <c r="K832" s="334">
        <v>14</v>
      </c>
      <c r="L832" s="296">
        <v>18</v>
      </c>
      <c r="M832" s="339">
        <v>1</v>
      </c>
      <c r="N832" s="331" t="s">
        <v>311</v>
      </c>
      <c r="O832" s="302">
        <f>(L832*P832)/100</f>
        <v>4.5</v>
      </c>
      <c r="P832" s="343">
        <v>25</v>
      </c>
      <c r="Q832" s="110">
        <v>1</v>
      </c>
      <c r="R832" s="314"/>
      <c r="S832" s="348" t="s">
        <v>312</v>
      </c>
      <c r="T832" s="81">
        <v>2</v>
      </c>
      <c r="U832" s="278">
        <f>IF(D831=0,D832,D831)</f>
        <v>28</v>
      </c>
      <c r="V832" s="57">
        <f>IF(I831=0,I832,I831)</f>
        <v>0.26</v>
      </c>
      <c r="W832" s="279">
        <f>IF(S831="取りやめ",0,V832)</f>
        <v>0.26</v>
      </c>
      <c r="X832" s="282">
        <v>4</v>
      </c>
      <c r="Y832" s="279" t="str">
        <f t="shared" si="26"/>
        <v>43017</v>
      </c>
      <c r="Z832" s="282">
        <v>17.68</v>
      </c>
      <c r="AA832" s="282"/>
      <c r="AH832" s="56">
        <v>28</v>
      </c>
      <c r="AI832" s="56">
        <v>0.26</v>
      </c>
      <c r="AJ832" s="56">
        <v>0.26</v>
      </c>
    </row>
    <row r="833" spans="1:36" s="268" customFormat="1" ht="13.5" customHeight="1">
      <c r="A833" s="317">
        <f>IF(G833=G834,G833,G834)</f>
        <v>33</v>
      </c>
      <c r="B833" s="199">
        <f t="shared" si="25"/>
        <v>28</v>
      </c>
      <c r="C833" s="256" t="s">
        <v>90</v>
      </c>
      <c r="D833" s="219">
        <v>28</v>
      </c>
      <c r="E833" s="211" t="s">
        <v>79</v>
      </c>
      <c r="F833" s="211" t="s">
        <v>80</v>
      </c>
      <c r="G833" s="212">
        <v>33</v>
      </c>
      <c r="H833" s="212">
        <v>3</v>
      </c>
      <c r="I833" s="213">
        <v>3.5</v>
      </c>
      <c r="J833" s="214" t="s">
        <v>83</v>
      </c>
      <c r="K833" s="215">
        <v>38</v>
      </c>
      <c r="L833" s="290">
        <v>580</v>
      </c>
      <c r="M833" s="216">
        <v>1</v>
      </c>
      <c r="N833" s="214" t="s">
        <v>274</v>
      </c>
      <c r="O833" s="307">
        <v>173</v>
      </c>
      <c r="P833" s="217">
        <v>25</v>
      </c>
      <c r="Q833" s="218">
        <v>1</v>
      </c>
      <c r="R833" s="219"/>
      <c r="S833" s="238" t="s">
        <v>364</v>
      </c>
      <c r="T833" s="81">
        <v>1</v>
      </c>
      <c r="U833" s="278">
        <f>IF(D833=0,D834,D833)</f>
        <v>28</v>
      </c>
      <c r="V833" s="57">
        <v>0</v>
      </c>
      <c r="W833" s="279">
        <v>0</v>
      </c>
      <c r="X833" s="282">
        <v>4</v>
      </c>
      <c r="Y833" s="279" t="str">
        <f t="shared" si="26"/>
        <v>4333</v>
      </c>
      <c r="Z833" s="282">
        <v>899.48</v>
      </c>
      <c r="AA833" s="282"/>
      <c r="AH833" s="268">
        <v>28</v>
      </c>
      <c r="AI833" s="268">
        <v>0</v>
      </c>
      <c r="AJ833" s="268">
        <v>0</v>
      </c>
    </row>
    <row r="834" spans="1:36" s="56" customFormat="1" ht="13.5" customHeight="1">
      <c r="A834" s="317">
        <f>G834</f>
        <v>33</v>
      </c>
      <c r="B834" s="199">
        <f t="shared" si="25"/>
        <v>28</v>
      </c>
      <c r="C834" s="109" t="s">
        <v>90</v>
      </c>
      <c r="D834" s="115">
        <v>28</v>
      </c>
      <c r="E834" s="147" t="s">
        <v>79</v>
      </c>
      <c r="F834" s="147" t="s">
        <v>80</v>
      </c>
      <c r="G834" s="151">
        <v>33</v>
      </c>
      <c r="H834" s="151">
        <v>3</v>
      </c>
      <c r="I834" s="111">
        <v>3.5</v>
      </c>
      <c r="J834" s="112" t="s">
        <v>403</v>
      </c>
      <c r="K834" s="158">
        <v>38</v>
      </c>
      <c r="L834" s="295">
        <v>899</v>
      </c>
      <c r="M834" s="198">
        <v>1</v>
      </c>
      <c r="N834" s="112" t="s">
        <v>274</v>
      </c>
      <c r="O834" s="304">
        <f>(L834*P834)/100</f>
        <v>224.75</v>
      </c>
      <c r="P834" s="113">
        <v>25</v>
      </c>
      <c r="Q834" s="110">
        <v>1</v>
      </c>
      <c r="R834" s="115"/>
      <c r="S834" s="242" t="s">
        <v>363</v>
      </c>
      <c r="T834" s="81">
        <v>2</v>
      </c>
      <c r="U834" s="278">
        <f>IF(D833=0,D834,D833)</f>
        <v>28</v>
      </c>
      <c r="V834" s="57">
        <f>IF(I833=0,I834,I833)</f>
        <v>3.5</v>
      </c>
      <c r="W834" s="279">
        <f>IF(S833="取りやめ",0,V834)</f>
        <v>3.5</v>
      </c>
      <c r="X834" s="282">
        <v>4</v>
      </c>
      <c r="Y834" s="279" t="str">
        <f t="shared" si="26"/>
        <v>4333</v>
      </c>
      <c r="Z834" s="282">
        <v>899.48</v>
      </c>
      <c r="AA834" s="282"/>
      <c r="AB834" s="57"/>
      <c r="AC834" s="57"/>
      <c r="AD834" s="57"/>
      <c r="AE834" s="57"/>
      <c r="AF834" s="57"/>
      <c r="AG834" s="57"/>
      <c r="AH834" s="56">
        <v>28</v>
      </c>
      <c r="AI834" s="56">
        <v>3.5</v>
      </c>
      <c r="AJ834" s="56">
        <v>3.5</v>
      </c>
    </row>
    <row r="835" spans="1:36" s="268" customFormat="1" ht="13.5" customHeight="1">
      <c r="A835" s="317">
        <f>IF(G835=G836,G835,G836)</f>
        <v>33</v>
      </c>
      <c r="B835" s="199">
        <f t="shared" si="25"/>
        <v>28</v>
      </c>
      <c r="C835" s="259" t="s">
        <v>90</v>
      </c>
      <c r="D835" s="219">
        <v>28</v>
      </c>
      <c r="E835" s="211" t="s">
        <v>24</v>
      </c>
      <c r="F835" s="211" t="s">
        <v>91</v>
      </c>
      <c r="G835" s="212">
        <v>33</v>
      </c>
      <c r="H835" s="212">
        <v>10</v>
      </c>
      <c r="I835" s="213">
        <v>3.83</v>
      </c>
      <c r="J835" s="214" t="s">
        <v>83</v>
      </c>
      <c r="K835" s="215">
        <v>34</v>
      </c>
      <c r="L835" s="290">
        <v>630</v>
      </c>
      <c r="M835" s="216">
        <v>1</v>
      </c>
      <c r="N835" s="214" t="s">
        <v>274</v>
      </c>
      <c r="O835" s="307">
        <v>195</v>
      </c>
      <c r="P835" s="217">
        <v>25</v>
      </c>
      <c r="Q835" s="218">
        <v>1</v>
      </c>
      <c r="R835" s="219"/>
      <c r="S835" s="238" t="s">
        <v>364</v>
      </c>
      <c r="T835" s="81">
        <v>1</v>
      </c>
      <c r="U835" s="278">
        <f>IF(D835=0,D836,D835)</f>
        <v>28</v>
      </c>
      <c r="V835" s="57">
        <v>0</v>
      </c>
      <c r="W835" s="279">
        <v>0</v>
      </c>
      <c r="X835" s="282">
        <v>4</v>
      </c>
      <c r="Y835" s="279" t="str">
        <f t="shared" si="26"/>
        <v>43310</v>
      </c>
      <c r="Z835" s="282">
        <v>823.2</v>
      </c>
      <c r="AA835" s="282"/>
      <c r="AH835" s="268">
        <v>28</v>
      </c>
      <c r="AI835" s="268">
        <v>0</v>
      </c>
      <c r="AJ835" s="268">
        <v>0</v>
      </c>
    </row>
    <row r="836" spans="1:36" s="56" customFormat="1" ht="13.5" customHeight="1">
      <c r="A836" s="317">
        <f>G836</f>
        <v>33</v>
      </c>
      <c r="B836" s="199">
        <f t="shared" si="25"/>
        <v>28</v>
      </c>
      <c r="C836" s="109" t="s">
        <v>90</v>
      </c>
      <c r="D836" s="115">
        <v>28</v>
      </c>
      <c r="E836" s="147" t="s">
        <v>24</v>
      </c>
      <c r="F836" s="147" t="s">
        <v>91</v>
      </c>
      <c r="G836" s="151">
        <v>33</v>
      </c>
      <c r="H836" s="151">
        <v>10</v>
      </c>
      <c r="I836" s="111">
        <v>4.2</v>
      </c>
      <c r="J836" s="112" t="s">
        <v>93</v>
      </c>
      <c r="K836" s="158">
        <v>31</v>
      </c>
      <c r="L836" s="295">
        <v>823</v>
      </c>
      <c r="M836" s="198">
        <v>1</v>
      </c>
      <c r="N836" s="112" t="s">
        <v>96</v>
      </c>
      <c r="O836" s="304">
        <f>(L836*P836)/100</f>
        <v>205.75</v>
      </c>
      <c r="P836" s="113">
        <v>25</v>
      </c>
      <c r="Q836" s="110">
        <v>1</v>
      </c>
      <c r="R836" s="115"/>
      <c r="S836" s="242" t="s">
        <v>363</v>
      </c>
      <c r="T836" s="81">
        <v>2</v>
      </c>
      <c r="U836" s="278">
        <f>IF(D835=0,D836,D835)</f>
        <v>28</v>
      </c>
      <c r="V836" s="57">
        <f>IF(I835=0,I836,I835)</f>
        <v>3.83</v>
      </c>
      <c r="W836" s="279">
        <f>IF(S835="取りやめ",0,V836)</f>
        <v>3.83</v>
      </c>
      <c r="X836" s="282">
        <v>4</v>
      </c>
      <c r="Y836" s="279" t="str">
        <f t="shared" si="26"/>
        <v>43310</v>
      </c>
      <c r="Z836" s="282">
        <v>823.2</v>
      </c>
      <c r="AA836" s="282"/>
      <c r="AB836" s="57"/>
      <c r="AC836" s="57"/>
      <c r="AD836" s="57" t="s">
        <v>35</v>
      </c>
      <c r="AE836" s="57"/>
      <c r="AF836" s="57"/>
      <c r="AG836" s="57"/>
      <c r="AH836" s="56">
        <v>28</v>
      </c>
      <c r="AI836" s="56">
        <v>3.83</v>
      </c>
      <c r="AJ836" s="56">
        <v>3.83</v>
      </c>
    </row>
    <row r="837" spans="1:36" s="270" customFormat="1" ht="13.5" customHeight="1">
      <c r="A837" s="317">
        <f>IF(G837=G838,G837,G838)</f>
        <v>33</v>
      </c>
      <c r="B837" s="199">
        <f t="shared" ref="B837:B900" si="27">U837</f>
        <v>28</v>
      </c>
      <c r="C837" s="256" t="s">
        <v>90</v>
      </c>
      <c r="D837" s="219">
        <v>28</v>
      </c>
      <c r="E837" s="211" t="s">
        <v>79</v>
      </c>
      <c r="F837" s="211" t="s">
        <v>80</v>
      </c>
      <c r="G837" s="212">
        <v>33</v>
      </c>
      <c r="H837" s="212">
        <v>22</v>
      </c>
      <c r="I837" s="213">
        <v>2.6</v>
      </c>
      <c r="J837" s="214" t="s">
        <v>83</v>
      </c>
      <c r="K837" s="215">
        <v>54</v>
      </c>
      <c r="L837" s="290">
        <v>600</v>
      </c>
      <c r="M837" s="216">
        <v>1</v>
      </c>
      <c r="N837" s="214" t="s">
        <v>274</v>
      </c>
      <c r="O837" s="307">
        <v>132</v>
      </c>
      <c r="P837" s="217">
        <v>25</v>
      </c>
      <c r="Q837" s="218">
        <v>1</v>
      </c>
      <c r="R837" s="219"/>
      <c r="S837" s="238" t="s">
        <v>364</v>
      </c>
      <c r="T837" s="81">
        <v>1</v>
      </c>
      <c r="U837" s="278">
        <f>IF(D837=0,D838,D837)</f>
        <v>28</v>
      </c>
      <c r="V837" s="57">
        <v>0</v>
      </c>
      <c r="W837" s="279">
        <v>0</v>
      </c>
      <c r="X837" s="282">
        <v>4</v>
      </c>
      <c r="Y837" s="279" t="str">
        <f t="shared" ref="Y837:Y900" si="28">X837&amp;G837&amp;H837</f>
        <v>43322</v>
      </c>
      <c r="Z837" s="282">
        <v>663.04</v>
      </c>
      <c r="AA837" s="282"/>
      <c r="AB837" s="268"/>
      <c r="AC837" s="268"/>
      <c r="AD837" s="268"/>
      <c r="AE837" s="268"/>
      <c r="AF837" s="268"/>
      <c r="AG837" s="268"/>
      <c r="AH837" s="270">
        <v>28</v>
      </c>
      <c r="AI837" s="270">
        <v>0</v>
      </c>
      <c r="AJ837" s="270">
        <v>0</v>
      </c>
    </row>
    <row r="838" spans="1:36" s="56" customFormat="1" ht="13.5" customHeight="1">
      <c r="A838" s="317">
        <f>G838</f>
        <v>33</v>
      </c>
      <c r="B838" s="199">
        <f t="shared" si="27"/>
        <v>28</v>
      </c>
      <c r="C838" s="109" t="s">
        <v>90</v>
      </c>
      <c r="D838" s="115">
        <v>28</v>
      </c>
      <c r="E838" s="147" t="s">
        <v>79</v>
      </c>
      <c r="F838" s="147" t="s">
        <v>80</v>
      </c>
      <c r="G838" s="151">
        <v>33</v>
      </c>
      <c r="H838" s="151">
        <v>22</v>
      </c>
      <c r="I838" s="111">
        <v>2.6</v>
      </c>
      <c r="J838" s="112" t="s">
        <v>403</v>
      </c>
      <c r="K838" s="158">
        <v>54</v>
      </c>
      <c r="L838" s="295">
        <v>663</v>
      </c>
      <c r="M838" s="198">
        <v>1</v>
      </c>
      <c r="N838" s="112" t="s">
        <v>274</v>
      </c>
      <c r="O838" s="304">
        <f>(L838*P838)/100</f>
        <v>165.75</v>
      </c>
      <c r="P838" s="113">
        <v>25</v>
      </c>
      <c r="Q838" s="110">
        <v>1</v>
      </c>
      <c r="R838" s="115"/>
      <c r="S838" s="242" t="s">
        <v>363</v>
      </c>
      <c r="T838" s="81">
        <v>2</v>
      </c>
      <c r="U838" s="278">
        <f>IF(D837=0,D838,D837)</f>
        <v>28</v>
      </c>
      <c r="V838" s="57">
        <f>IF(I837=0,I838,I837)</f>
        <v>2.6</v>
      </c>
      <c r="W838" s="279">
        <f>IF(S837="取りやめ",0,V838)</f>
        <v>2.6</v>
      </c>
      <c r="X838" s="282">
        <v>4</v>
      </c>
      <c r="Y838" s="279" t="str">
        <f t="shared" si="28"/>
        <v>43322</v>
      </c>
      <c r="Z838" s="282">
        <v>663.04</v>
      </c>
      <c r="AA838" s="282"/>
      <c r="AB838" s="57"/>
      <c r="AC838" s="57"/>
      <c r="AD838" s="57"/>
      <c r="AE838" s="57"/>
      <c r="AF838" s="57"/>
      <c r="AG838" s="57"/>
      <c r="AH838" s="56">
        <v>28</v>
      </c>
      <c r="AI838" s="56">
        <v>2.6</v>
      </c>
      <c r="AJ838" s="56">
        <v>2.6</v>
      </c>
    </row>
    <row r="839" spans="1:36" s="270" customFormat="1" ht="13.5" customHeight="1">
      <c r="A839" s="317">
        <f>IF(G839=G840,G839,G840)</f>
        <v>33</v>
      </c>
      <c r="B839" s="199">
        <f t="shared" si="27"/>
        <v>28</v>
      </c>
      <c r="C839" s="259" t="s">
        <v>90</v>
      </c>
      <c r="D839" s="219">
        <v>28</v>
      </c>
      <c r="E839" s="211" t="s">
        <v>24</v>
      </c>
      <c r="F839" s="211" t="s">
        <v>91</v>
      </c>
      <c r="G839" s="221">
        <v>33</v>
      </c>
      <c r="H839" s="212">
        <v>24</v>
      </c>
      <c r="I839" s="213">
        <v>3.91</v>
      </c>
      <c r="J839" s="214" t="s">
        <v>83</v>
      </c>
      <c r="K839" s="215">
        <v>51</v>
      </c>
      <c r="L839" s="290">
        <v>950</v>
      </c>
      <c r="M839" s="216">
        <v>1</v>
      </c>
      <c r="N839" s="214" t="s">
        <v>274</v>
      </c>
      <c r="O839" s="307">
        <v>199</v>
      </c>
      <c r="P839" s="217">
        <v>25</v>
      </c>
      <c r="Q839" s="218">
        <v>1</v>
      </c>
      <c r="R839" s="219"/>
      <c r="S839" s="238" t="s">
        <v>364</v>
      </c>
      <c r="T839" s="81">
        <v>1</v>
      </c>
      <c r="U839" s="278">
        <f>IF(D839=0,D840,D839)</f>
        <v>28</v>
      </c>
      <c r="V839" s="57">
        <v>0</v>
      </c>
      <c r="W839" s="279">
        <v>0</v>
      </c>
      <c r="X839" s="282">
        <v>4</v>
      </c>
      <c r="Y839" s="279" t="str">
        <f t="shared" si="28"/>
        <v>43324</v>
      </c>
      <c r="Z839" s="282">
        <v>1517.76</v>
      </c>
      <c r="AA839" s="282"/>
      <c r="AB839" s="268"/>
      <c r="AC839" s="268"/>
      <c r="AD839" s="268"/>
      <c r="AE839" s="268"/>
      <c r="AF839" s="268"/>
      <c r="AG839" s="268"/>
      <c r="AH839" s="270">
        <v>28</v>
      </c>
      <c r="AI839" s="270">
        <v>0</v>
      </c>
      <c r="AJ839" s="270">
        <v>0</v>
      </c>
    </row>
    <row r="840" spans="1:36" s="56" customFormat="1" ht="13.5" customHeight="1">
      <c r="A840" s="317">
        <f>G840</f>
        <v>33</v>
      </c>
      <c r="B840" s="199">
        <f t="shared" si="27"/>
        <v>28</v>
      </c>
      <c r="C840" s="109" t="s">
        <v>90</v>
      </c>
      <c r="D840" s="115">
        <v>28</v>
      </c>
      <c r="E840" s="147" t="s">
        <v>24</v>
      </c>
      <c r="F840" s="147" t="s">
        <v>91</v>
      </c>
      <c r="G840" s="151">
        <v>33</v>
      </c>
      <c r="H840" s="151">
        <v>24</v>
      </c>
      <c r="I840" s="111">
        <v>4.96</v>
      </c>
      <c r="J840" s="112" t="s">
        <v>93</v>
      </c>
      <c r="K840" s="158">
        <v>48</v>
      </c>
      <c r="L840" s="295">
        <v>1518</v>
      </c>
      <c r="M840" s="198">
        <v>1</v>
      </c>
      <c r="N840" s="112" t="s">
        <v>96</v>
      </c>
      <c r="O840" s="304">
        <f>(L840*P840)/100</f>
        <v>379.5</v>
      </c>
      <c r="P840" s="113">
        <v>25</v>
      </c>
      <c r="Q840" s="110">
        <v>1</v>
      </c>
      <c r="R840" s="115"/>
      <c r="S840" s="242" t="s">
        <v>363</v>
      </c>
      <c r="T840" s="81">
        <v>2</v>
      </c>
      <c r="U840" s="278">
        <f>IF(D839=0,D840,D839)</f>
        <v>28</v>
      </c>
      <c r="V840" s="57">
        <f>IF(I839=0,I840,I839)</f>
        <v>3.91</v>
      </c>
      <c r="W840" s="279">
        <f>IF(S839="取りやめ",0,V840)</f>
        <v>3.91</v>
      </c>
      <c r="X840" s="282">
        <v>4</v>
      </c>
      <c r="Y840" s="279" t="str">
        <f t="shared" si="28"/>
        <v>43324</v>
      </c>
      <c r="Z840" s="282">
        <v>1517.76</v>
      </c>
      <c r="AA840" s="282"/>
      <c r="AB840" s="57"/>
      <c r="AC840" s="57"/>
      <c r="AD840" s="57"/>
      <c r="AE840" s="57"/>
      <c r="AF840" s="57"/>
      <c r="AG840" s="57"/>
      <c r="AH840" s="56">
        <v>28</v>
      </c>
      <c r="AI840" s="56">
        <v>3.91</v>
      </c>
      <c r="AJ840" s="56">
        <v>3.91</v>
      </c>
    </row>
    <row r="841" spans="1:36" s="268" customFormat="1" ht="13.5" customHeight="1">
      <c r="A841" s="317">
        <f>IF(G841=G842,G841,G842)</f>
        <v>33</v>
      </c>
      <c r="B841" s="199">
        <f t="shared" si="27"/>
        <v>28</v>
      </c>
      <c r="C841" s="256" t="s">
        <v>90</v>
      </c>
      <c r="D841" s="219">
        <v>28</v>
      </c>
      <c r="E841" s="211" t="s">
        <v>79</v>
      </c>
      <c r="F841" s="211" t="s">
        <v>80</v>
      </c>
      <c r="G841" s="212">
        <v>33</v>
      </c>
      <c r="H841" s="212">
        <v>25</v>
      </c>
      <c r="I841" s="213">
        <v>1.81</v>
      </c>
      <c r="J841" s="214" t="s">
        <v>83</v>
      </c>
      <c r="K841" s="215">
        <v>53</v>
      </c>
      <c r="L841" s="290">
        <v>460</v>
      </c>
      <c r="M841" s="216">
        <v>1</v>
      </c>
      <c r="N841" s="214" t="s">
        <v>274</v>
      </c>
      <c r="O841" s="307">
        <v>92</v>
      </c>
      <c r="P841" s="217">
        <v>25</v>
      </c>
      <c r="Q841" s="218">
        <v>1</v>
      </c>
      <c r="R841" s="219"/>
      <c r="S841" s="238" t="s">
        <v>364</v>
      </c>
      <c r="T841" s="81">
        <v>1</v>
      </c>
      <c r="U841" s="278">
        <f>IF(D841=0,D842,D841)</f>
        <v>28</v>
      </c>
      <c r="V841" s="57">
        <v>0</v>
      </c>
      <c r="W841" s="279">
        <v>0</v>
      </c>
      <c r="X841" s="282">
        <v>4</v>
      </c>
      <c r="Y841" s="279" t="str">
        <f t="shared" si="28"/>
        <v>43325</v>
      </c>
      <c r="Z841" s="282">
        <v>486.20000000000005</v>
      </c>
      <c r="AA841" s="282"/>
      <c r="AH841" s="268">
        <v>28</v>
      </c>
      <c r="AI841" s="268">
        <v>0</v>
      </c>
      <c r="AJ841" s="268">
        <v>0</v>
      </c>
    </row>
    <row r="842" spans="1:36" s="56" customFormat="1" ht="13.5" customHeight="1">
      <c r="A842" s="317">
        <f>G842</f>
        <v>33</v>
      </c>
      <c r="B842" s="199">
        <f t="shared" si="27"/>
        <v>28</v>
      </c>
      <c r="C842" s="109" t="s">
        <v>90</v>
      </c>
      <c r="D842" s="115">
        <v>28</v>
      </c>
      <c r="E842" s="147" t="s">
        <v>79</v>
      </c>
      <c r="F842" s="147" t="s">
        <v>80</v>
      </c>
      <c r="G842" s="151">
        <v>33</v>
      </c>
      <c r="H842" s="151">
        <v>25</v>
      </c>
      <c r="I842" s="111">
        <v>1.81</v>
      </c>
      <c r="J842" s="112" t="s">
        <v>403</v>
      </c>
      <c r="K842" s="158">
        <v>53</v>
      </c>
      <c r="L842" s="295">
        <v>486</v>
      </c>
      <c r="M842" s="198">
        <v>1</v>
      </c>
      <c r="N842" s="112" t="s">
        <v>274</v>
      </c>
      <c r="O842" s="304">
        <f>(L842*P842)/100</f>
        <v>121.5</v>
      </c>
      <c r="P842" s="113">
        <v>25</v>
      </c>
      <c r="Q842" s="110">
        <v>1</v>
      </c>
      <c r="R842" s="115"/>
      <c r="S842" s="242" t="s">
        <v>363</v>
      </c>
      <c r="T842" s="81">
        <v>2</v>
      </c>
      <c r="U842" s="278">
        <f>IF(D841=0,D842,D841)</f>
        <v>28</v>
      </c>
      <c r="V842" s="57">
        <f>IF(I841=0,I842,I841)</f>
        <v>1.81</v>
      </c>
      <c r="W842" s="279">
        <f>IF(S841="取りやめ",0,V842)</f>
        <v>1.81</v>
      </c>
      <c r="X842" s="282">
        <v>4</v>
      </c>
      <c r="Y842" s="279" t="str">
        <f t="shared" si="28"/>
        <v>43325</v>
      </c>
      <c r="Z842" s="282">
        <v>486.20000000000005</v>
      </c>
      <c r="AA842" s="282"/>
      <c r="AB842" s="57"/>
      <c r="AC842" s="57"/>
      <c r="AD842" s="57"/>
      <c r="AE842" s="57"/>
      <c r="AF842" s="57"/>
      <c r="AG842" s="57"/>
      <c r="AH842" s="56">
        <v>28</v>
      </c>
      <c r="AI842" s="56">
        <v>1.81</v>
      </c>
      <c r="AJ842" s="56">
        <v>1.81</v>
      </c>
    </row>
    <row r="843" spans="1:36" s="182" customFormat="1" ht="13.5" customHeight="1">
      <c r="A843" s="317">
        <f>IF(G843=G844,G843,G844)</f>
        <v>33</v>
      </c>
      <c r="B843" s="199">
        <f t="shared" si="27"/>
        <v>28</v>
      </c>
      <c r="C843" s="256" t="s">
        <v>90</v>
      </c>
      <c r="D843" s="219">
        <v>28</v>
      </c>
      <c r="E843" s="211" t="s">
        <v>79</v>
      </c>
      <c r="F843" s="211" t="s">
        <v>80</v>
      </c>
      <c r="G843" s="212">
        <v>33</v>
      </c>
      <c r="H843" s="212">
        <v>26</v>
      </c>
      <c r="I843" s="213">
        <v>3.02</v>
      </c>
      <c r="J843" s="214" t="s">
        <v>83</v>
      </c>
      <c r="K843" s="215">
        <v>55</v>
      </c>
      <c r="L843" s="290">
        <v>610</v>
      </c>
      <c r="M843" s="216">
        <v>1</v>
      </c>
      <c r="N843" s="214" t="s">
        <v>274</v>
      </c>
      <c r="O843" s="307">
        <v>154</v>
      </c>
      <c r="P843" s="217">
        <v>25</v>
      </c>
      <c r="Q843" s="218">
        <v>1</v>
      </c>
      <c r="R843" s="219"/>
      <c r="S843" s="238" t="s">
        <v>364</v>
      </c>
      <c r="T843" s="81">
        <v>1</v>
      </c>
      <c r="U843" s="278">
        <f>IF(D843=0,D844,D843)</f>
        <v>28</v>
      </c>
      <c r="V843" s="57">
        <v>0</v>
      </c>
      <c r="W843" s="279">
        <v>0</v>
      </c>
      <c r="X843" s="282">
        <v>4</v>
      </c>
      <c r="Y843" s="279" t="str">
        <f t="shared" si="28"/>
        <v>43326</v>
      </c>
      <c r="Z843" s="282">
        <v>784.31999999999994</v>
      </c>
      <c r="AA843" s="282"/>
      <c r="AB843" s="268"/>
      <c r="AC843" s="268"/>
      <c r="AD843" s="268"/>
      <c r="AE843" s="268"/>
      <c r="AF843" s="268"/>
      <c r="AG843" s="268"/>
      <c r="AH843" s="182">
        <v>28</v>
      </c>
      <c r="AI843" s="182">
        <v>0</v>
      </c>
      <c r="AJ843" s="182">
        <v>0</v>
      </c>
    </row>
    <row r="844" spans="1:36" s="56" customFormat="1" ht="13.5" customHeight="1">
      <c r="A844" s="317">
        <f>G844</f>
        <v>33</v>
      </c>
      <c r="B844" s="199">
        <f t="shared" si="27"/>
        <v>28</v>
      </c>
      <c r="C844" s="126" t="s">
        <v>90</v>
      </c>
      <c r="D844" s="125">
        <v>28</v>
      </c>
      <c r="E844" s="148" t="s">
        <v>79</v>
      </c>
      <c r="F844" s="148" t="s">
        <v>80</v>
      </c>
      <c r="G844" s="153">
        <v>33</v>
      </c>
      <c r="H844" s="153">
        <v>26</v>
      </c>
      <c r="I844" s="16">
        <v>3.02</v>
      </c>
      <c r="J844" s="122" t="s">
        <v>403</v>
      </c>
      <c r="K844" s="159">
        <v>55</v>
      </c>
      <c r="L844" s="289">
        <v>784</v>
      </c>
      <c r="M844" s="173">
        <v>1</v>
      </c>
      <c r="N844" s="122" t="s">
        <v>274</v>
      </c>
      <c r="O844" s="301">
        <f>(L844*P844)/100</f>
        <v>196</v>
      </c>
      <c r="P844" s="123">
        <v>25</v>
      </c>
      <c r="Q844" s="120">
        <v>1</v>
      </c>
      <c r="R844" s="125"/>
      <c r="S844" s="237" t="s">
        <v>363</v>
      </c>
      <c r="T844" s="81">
        <v>2</v>
      </c>
      <c r="U844" s="278">
        <f>IF(D843=0,D844,D843)</f>
        <v>28</v>
      </c>
      <c r="V844" s="57">
        <f>IF(I843=0,I844,I843)</f>
        <v>3.02</v>
      </c>
      <c r="W844" s="279">
        <f>IF(S843="取りやめ",0,V844)</f>
        <v>3.02</v>
      </c>
      <c r="X844" s="282">
        <v>4</v>
      </c>
      <c r="Y844" s="279" t="str">
        <f t="shared" si="28"/>
        <v>43326</v>
      </c>
      <c r="Z844" s="282">
        <v>784.31999999999994</v>
      </c>
      <c r="AA844" s="282"/>
      <c r="AB844" s="57"/>
      <c r="AC844" s="57"/>
      <c r="AD844" s="57"/>
      <c r="AE844" s="57"/>
      <c r="AF844" s="57"/>
      <c r="AG844" s="57"/>
      <c r="AH844" s="56">
        <v>28</v>
      </c>
      <c r="AI844" s="56">
        <v>3.02</v>
      </c>
      <c r="AJ844" s="56">
        <v>3.02</v>
      </c>
    </row>
    <row r="845" spans="1:36" s="270" customFormat="1" ht="13.5" customHeight="1">
      <c r="A845" s="317">
        <f>IF(G845=G846,G845,G846)</f>
        <v>33</v>
      </c>
      <c r="B845" s="199">
        <f t="shared" si="27"/>
        <v>28</v>
      </c>
      <c r="C845" s="259" t="s">
        <v>90</v>
      </c>
      <c r="D845" s="219">
        <v>28</v>
      </c>
      <c r="E845" s="211" t="s">
        <v>24</v>
      </c>
      <c r="F845" s="211" t="s">
        <v>91</v>
      </c>
      <c r="G845" s="212">
        <v>33</v>
      </c>
      <c r="H845" s="212">
        <v>63</v>
      </c>
      <c r="I845" s="213">
        <v>4.5199999999999996</v>
      </c>
      <c r="J845" s="214" t="s">
        <v>83</v>
      </c>
      <c r="K845" s="215">
        <v>41</v>
      </c>
      <c r="L845" s="290">
        <v>770</v>
      </c>
      <c r="M845" s="216">
        <v>1</v>
      </c>
      <c r="N845" s="214" t="s">
        <v>274</v>
      </c>
      <c r="O845" s="307">
        <v>230</v>
      </c>
      <c r="P845" s="217">
        <v>25</v>
      </c>
      <c r="Q845" s="218">
        <v>1</v>
      </c>
      <c r="R845" s="219"/>
      <c r="S845" s="238" t="s">
        <v>364</v>
      </c>
      <c r="T845" s="81">
        <v>1</v>
      </c>
      <c r="U845" s="278">
        <f>IF(D845=0,D846,D845)</f>
        <v>28</v>
      </c>
      <c r="V845" s="57">
        <v>0</v>
      </c>
      <c r="W845" s="279">
        <v>0</v>
      </c>
      <c r="X845" s="282">
        <v>4</v>
      </c>
      <c r="Y845" s="279" t="str">
        <f t="shared" si="28"/>
        <v>43363</v>
      </c>
      <c r="Z845" s="282">
        <v>1495.68</v>
      </c>
      <c r="AA845" s="282"/>
      <c r="AB845" s="269"/>
      <c r="AC845" s="269"/>
      <c r="AD845" s="269"/>
      <c r="AE845" s="269"/>
      <c r="AF845" s="269"/>
      <c r="AG845" s="269"/>
      <c r="AH845" s="270">
        <v>28</v>
      </c>
      <c r="AI845" s="270">
        <v>0</v>
      </c>
      <c r="AJ845" s="270">
        <v>0</v>
      </c>
    </row>
    <row r="846" spans="1:36" s="57" customFormat="1" ht="13.5" customHeight="1">
      <c r="A846" s="317">
        <f>G846</f>
        <v>33</v>
      </c>
      <c r="B846" s="199">
        <f t="shared" si="27"/>
        <v>28</v>
      </c>
      <c r="C846" s="126" t="s">
        <v>90</v>
      </c>
      <c r="D846" s="125">
        <v>28</v>
      </c>
      <c r="E846" s="148" t="s">
        <v>24</v>
      </c>
      <c r="F846" s="148" t="s">
        <v>91</v>
      </c>
      <c r="G846" s="153">
        <v>33</v>
      </c>
      <c r="H846" s="153">
        <v>63</v>
      </c>
      <c r="I846" s="16">
        <v>6.08</v>
      </c>
      <c r="J846" s="122" t="s">
        <v>93</v>
      </c>
      <c r="K846" s="159">
        <v>38</v>
      </c>
      <c r="L846" s="289">
        <v>1496</v>
      </c>
      <c r="M846" s="173">
        <v>1</v>
      </c>
      <c r="N846" s="122" t="s">
        <v>96</v>
      </c>
      <c r="O846" s="301">
        <f>(L846*P846)/100</f>
        <v>374</v>
      </c>
      <c r="P846" s="123">
        <v>25</v>
      </c>
      <c r="Q846" s="120">
        <v>1</v>
      </c>
      <c r="R846" s="125"/>
      <c r="S846" s="237" t="s">
        <v>363</v>
      </c>
      <c r="T846" s="81">
        <v>2</v>
      </c>
      <c r="U846" s="278">
        <f>IF(D845=0,D846,D845)</f>
        <v>28</v>
      </c>
      <c r="V846" s="57">
        <f>IF(I845=0,I846,I845)</f>
        <v>4.5199999999999996</v>
      </c>
      <c r="W846" s="279">
        <f>IF(S845="取りやめ",0,V846)</f>
        <v>4.5199999999999996</v>
      </c>
      <c r="X846" s="282">
        <v>4</v>
      </c>
      <c r="Y846" s="279" t="str">
        <f t="shared" si="28"/>
        <v>43363</v>
      </c>
      <c r="Z846" s="282">
        <v>1495.68</v>
      </c>
      <c r="AA846" s="282"/>
      <c r="AB846" s="56"/>
      <c r="AC846" s="56"/>
      <c r="AD846" s="56"/>
      <c r="AE846" s="56"/>
      <c r="AF846" s="56"/>
      <c r="AG846" s="56"/>
      <c r="AH846" s="57">
        <v>28</v>
      </c>
      <c r="AI846" s="57">
        <v>4.5199999999999996</v>
      </c>
      <c r="AJ846" s="57">
        <v>4.5199999999999996</v>
      </c>
    </row>
    <row r="847" spans="1:36" s="270" customFormat="1" ht="13.5" customHeight="1">
      <c r="A847" s="317">
        <f>IF(G847=G848,G847,G848)</f>
        <v>33</v>
      </c>
      <c r="B847" s="199">
        <f t="shared" si="27"/>
        <v>28</v>
      </c>
      <c r="C847" s="256" t="s">
        <v>90</v>
      </c>
      <c r="D847" s="219">
        <v>28</v>
      </c>
      <c r="E847" s="211" t="s">
        <v>79</v>
      </c>
      <c r="F847" s="211" t="s">
        <v>80</v>
      </c>
      <c r="G847" s="212">
        <v>33</v>
      </c>
      <c r="H847" s="212">
        <v>82</v>
      </c>
      <c r="I847" s="213">
        <v>5.27</v>
      </c>
      <c r="J847" s="214" t="s">
        <v>83</v>
      </c>
      <c r="K847" s="215">
        <v>36</v>
      </c>
      <c r="L847" s="290">
        <v>1180</v>
      </c>
      <c r="M847" s="216">
        <v>1</v>
      </c>
      <c r="N847" s="214" t="s">
        <v>274</v>
      </c>
      <c r="O847" s="307">
        <v>260</v>
      </c>
      <c r="P847" s="217">
        <v>25</v>
      </c>
      <c r="Q847" s="218">
        <v>1</v>
      </c>
      <c r="R847" s="219"/>
      <c r="S847" s="238" t="s">
        <v>364</v>
      </c>
      <c r="T847" s="81">
        <v>1</v>
      </c>
      <c r="U847" s="278">
        <f>IF(D847=0,D848,D847)</f>
        <v>28</v>
      </c>
      <c r="V847" s="57">
        <v>0</v>
      </c>
      <c r="W847" s="279">
        <v>0</v>
      </c>
      <c r="X847" s="282">
        <v>4</v>
      </c>
      <c r="Y847" s="279" t="str">
        <f t="shared" si="28"/>
        <v>43382</v>
      </c>
      <c r="Z847" s="282">
        <v>1108.8</v>
      </c>
      <c r="AA847" s="282"/>
      <c r="AB847" s="268"/>
      <c r="AC847" s="268"/>
      <c r="AD847" s="268"/>
      <c r="AE847" s="268"/>
      <c r="AF847" s="268"/>
      <c r="AG847" s="268"/>
      <c r="AH847" s="270">
        <v>28</v>
      </c>
      <c r="AI847" s="270">
        <v>0</v>
      </c>
      <c r="AJ847" s="270">
        <v>0</v>
      </c>
    </row>
    <row r="848" spans="1:36" s="57" customFormat="1" ht="13.5" customHeight="1">
      <c r="A848" s="317">
        <f>G848</f>
        <v>33</v>
      </c>
      <c r="B848" s="199">
        <f t="shared" si="27"/>
        <v>28</v>
      </c>
      <c r="C848" s="126" t="s">
        <v>90</v>
      </c>
      <c r="D848" s="125">
        <v>28</v>
      </c>
      <c r="E848" s="148" t="s">
        <v>79</v>
      </c>
      <c r="F848" s="148" t="s">
        <v>80</v>
      </c>
      <c r="G848" s="153">
        <v>33</v>
      </c>
      <c r="H848" s="153">
        <v>82</v>
      </c>
      <c r="I848" s="16">
        <v>5.27</v>
      </c>
      <c r="J848" s="122" t="s">
        <v>403</v>
      </c>
      <c r="K848" s="159">
        <v>36</v>
      </c>
      <c r="L848" s="289">
        <v>1109</v>
      </c>
      <c r="M848" s="173">
        <v>1</v>
      </c>
      <c r="N848" s="122" t="s">
        <v>274</v>
      </c>
      <c r="O848" s="301">
        <f>(L848*P848)/100</f>
        <v>277.25</v>
      </c>
      <c r="P848" s="123">
        <v>25</v>
      </c>
      <c r="Q848" s="120">
        <v>1</v>
      </c>
      <c r="R848" s="125"/>
      <c r="S848" s="237" t="s">
        <v>363</v>
      </c>
      <c r="T848" s="81">
        <v>2</v>
      </c>
      <c r="U848" s="278">
        <f>IF(D847=0,D848,D847)</f>
        <v>28</v>
      </c>
      <c r="V848" s="57">
        <f>IF(I847=0,I848,I847)</f>
        <v>5.27</v>
      </c>
      <c r="W848" s="279">
        <f>IF(S847="取りやめ",0,V848)</f>
        <v>5.27</v>
      </c>
      <c r="X848" s="282">
        <v>4</v>
      </c>
      <c r="Y848" s="279" t="str">
        <f t="shared" si="28"/>
        <v>43382</v>
      </c>
      <c r="Z848" s="282">
        <v>1108.8</v>
      </c>
      <c r="AA848" s="282"/>
      <c r="AH848" s="57">
        <v>28</v>
      </c>
      <c r="AI848" s="57">
        <v>5.27</v>
      </c>
      <c r="AJ848" s="57">
        <v>5.27</v>
      </c>
    </row>
    <row r="849" spans="1:36" s="270" customFormat="1" ht="13.5" customHeight="1">
      <c r="A849" s="317">
        <f>IF(G849=G850,G849,G850)</f>
        <v>33</v>
      </c>
      <c r="B849" s="199">
        <f t="shared" si="27"/>
        <v>28</v>
      </c>
      <c r="C849" s="256" t="s">
        <v>90</v>
      </c>
      <c r="D849" s="219">
        <v>28</v>
      </c>
      <c r="E849" s="211" t="s">
        <v>79</v>
      </c>
      <c r="F849" s="211" t="s">
        <v>80</v>
      </c>
      <c r="G849" s="212">
        <v>33</v>
      </c>
      <c r="H849" s="212">
        <v>94</v>
      </c>
      <c r="I849" s="213">
        <v>1.89</v>
      </c>
      <c r="J849" s="214" t="s">
        <v>83</v>
      </c>
      <c r="K849" s="215">
        <v>38</v>
      </c>
      <c r="L849" s="290">
        <v>270</v>
      </c>
      <c r="M849" s="216">
        <v>1</v>
      </c>
      <c r="N849" s="214" t="s">
        <v>274</v>
      </c>
      <c r="O849" s="307">
        <v>93</v>
      </c>
      <c r="P849" s="217">
        <v>25</v>
      </c>
      <c r="Q849" s="218">
        <v>1</v>
      </c>
      <c r="R849" s="219"/>
      <c r="S849" s="238" t="s">
        <v>364</v>
      </c>
      <c r="T849" s="81">
        <v>1</v>
      </c>
      <c r="U849" s="278">
        <f>IF(D849=0,D850,D849)</f>
        <v>28</v>
      </c>
      <c r="V849" s="57">
        <v>0</v>
      </c>
      <c r="W849" s="279">
        <v>0</v>
      </c>
      <c r="X849" s="282">
        <v>4</v>
      </c>
      <c r="Y849" s="279" t="str">
        <f t="shared" si="28"/>
        <v>43394</v>
      </c>
      <c r="Z849" s="282">
        <v>461.04</v>
      </c>
      <c r="AA849" s="282"/>
      <c r="AB849" s="268"/>
      <c r="AC849" s="268"/>
      <c r="AD849" s="268"/>
      <c r="AE849" s="268"/>
      <c r="AF849" s="268"/>
      <c r="AG849" s="268"/>
      <c r="AH849" s="270">
        <v>28</v>
      </c>
      <c r="AI849" s="270">
        <v>0</v>
      </c>
      <c r="AJ849" s="270">
        <v>0</v>
      </c>
    </row>
    <row r="850" spans="1:36" s="57" customFormat="1" ht="13.5" customHeight="1">
      <c r="A850" s="317">
        <f>G850</f>
        <v>33</v>
      </c>
      <c r="B850" s="199">
        <f t="shared" si="27"/>
        <v>28</v>
      </c>
      <c r="C850" s="126" t="s">
        <v>90</v>
      </c>
      <c r="D850" s="125">
        <v>28</v>
      </c>
      <c r="E850" s="148" t="s">
        <v>79</v>
      </c>
      <c r="F850" s="148" t="s">
        <v>80</v>
      </c>
      <c r="G850" s="153">
        <v>33</v>
      </c>
      <c r="H850" s="153">
        <v>94</v>
      </c>
      <c r="I850" s="16">
        <v>1.89</v>
      </c>
      <c r="J850" s="122" t="s">
        <v>403</v>
      </c>
      <c r="K850" s="159">
        <v>38</v>
      </c>
      <c r="L850" s="289">
        <v>461</v>
      </c>
      <c r="M850" s="173">
        <v>1</v>
      </c>
      <c r="N850" s="122" t="s">
        <v>274</v>
      </c>
      <c r="O850" s="301">
        <f>(L850*P850)/100</f>
        <v>115.25</v>
      </c>
      <c r="P850" s="123">
        <v>25</v>
      </c>
      <c r="Q850" s="120">
        <v>1</v>
      </c>
      <c r="R850" s="125"/>
      <c r="S850" s="237" t="s">
        <v>363</v>
      </c>
      <c r="T850" s="81">
        <v>2</v>
      </c>
      <c r="U850" s="278">
        <f>IF(D849=0,D850,D849)</f>
        <v>28</v>
      </c>
      <c r="V850" s="57">
        <f>IF(I849=0,I850,I849)</f>
        <v>1.89</v>
      </c>
      <c r="W850" s="279">
        <f>IF(S849="取りやめ",0,V850)</f>
        <v>1.89</v>
      </c>
      <c r="X850" s="282">
        <v>4</v>
      </c>
      <c r="Y850" s="279" t="str">
        <f t="shared" si="28"/>
        <v>43394</v>
      </c>
      <c r="Z850" s="282">
        <v>461.04</v>
      </c>
      <c r="AA850" s="282"/>
      <c r="AH850" s="57">
        <v>28</v>
      </c>
      <c r="AI850" s="57">
        <v>1.89</v>
      </c>
      <c r="AJ850" s="57">
        <v>1.89</v>
      </c>
    </row>
    <row r="851" spans="1:36" s="268" customFormat="1" ht="13.5" customHeight="1">
      <c r="A851" s="317">
        <f>IF(G851=G852,G851,G852)</f>
        <v>33</v>
      </c>
      <c r="B851" s="199">
        <f t="shared" si="27"/>
        <v>28</v>
      </c>
      <c r="C851" s="256" t="s">
        <v>90</v>
      </c>
      <c r="D851" s="219">
        <v>28</v>
      </c>
      <c r="E851" s="211" t="s">
        <v>79</v>
      </c>
      <c r="F851" s="211" t="s">
        <v>80</v>
      </c>
      <c r="G851" s="221">
        <v>33</v>
      </c>
      <c r="H851" s="212">
        <v>95</v>
      </c>
      <c r="I851" s="213">
        <v>1.53</v>
      </c>
      <c r="J851" s="214" t="s">
        <v>83</v>
      </c>
      <c r="K851" s="215">
        <v>38</v>
      </c>
      <c r="L851" s="290">
        <v>240</v>
      </c>
      <c r="M851" s="216">
        <v>1</v>
      </c>
      <c r="N851" s="214" t="s">
        <v>274</v>
      </c>
      <c r="O851" s="307">
        <v>75</v>
      </c>
      <c r="P851" s="217">
        <v>25</v>
      </c>
      <c r="Q851" s="218">
        <v>1</v>
      </c>
      <c r="R851" s="219"/>
      <c r="S851" s="238" t="s">
        <v>364</v>
      </c>
      <c r="T851" s="81">
        <v>1</v>
      </c>
      <c r="U851" s="278">
        <f>IF(D851=0,D852,D851)</f>
        <v>28</v>
      </c>
      <c r="V851" s="57">
        <v>0</v>
      </c>
      <c r="W851" s="279">
        <v>0</v>
      </c>
      <c r="X851" s="282">
        <v>4</v>
      </c>
      <c r="Y851" s="279" t="str">
        <f t="shared" si="28"/>
        <v>43395</v>
      </c>
      <c r="Z851" s="282">
        <v>388.71999999999997</v>
      </c>
      <c r="AA851" s="282"/>
      <c r="AH851" s="268">
        <v>28</v>
      </c>
      <c r="AI851" s="268">
        <v>0</v>
      </c>
      <c r="AJ851" s="268">
        <v>0</v>
      </c>
    </row>
    <row r="852" spans="1:36" s="57" customFormat="1" ht="13.5" customHeight="1">
      <c r="A852" s="317">
        <f>G852</f>
        <v>33</v>
      </c>
      <c r="B852" s="199">
        <f t="shared" si="27"/>
        <v>28</v>
      </c>
      <c r="C852" s="126" t="s">
        <v>90</v>
      </c>
      <c r="D852" s="125">
        <v>28</v>
      </c>
      <c r="E852" s="148" t="s">
        <v>79</v>
      </c>
      <c r="F852" s="148" t="s">
        <v>80</v>
      </c>
      <c r="G852" s="153">
        <v>33</v>
      </c>
      <c r="H852" s="153">
        <v>95</v>
      </c>
      <c r="I852" s="16">
        <v>1.53</v>
      </c>
      <c r="J852" s="122" t="s">
        <v>403</v>
      </c>
      <c r="K852" s="159">
        <v>38</v>
      </c>
      <c r="L852" s="289">
        <v>389</v>
      </c>
      <c r="M852" s="173">
        <v>1</v>
      </c>
      <c r="N852" s="122" t="s">
        <v>274</v>
      </c>
      <c r="O852" s="301">
        <f>(L852*P852)/100</f>
        <v>97.25</v>
      </c>
      <c r="P852" s="123">
        <v>25</v>
      </c>
      <c r="Q852" s="120">
        <v>1</v>
      </c>
      <c r="R852" s="125"/>
      <c r="S852" s="237" t="s">
        <v>363</v>
      </c>
      <c r="T852" s="81">
        <v>2</v>
      </c>
      <c r="U852" s="278">
        <f>IF(D851=0,D852,D851)</f>
        <v>28</v>
      </c>
      <c r="V852" s="57">
        <f>IF(I851=0,I852,I851)</f>
        <v>1.53</v>
      </c>
      <c r="W852" s="279">
        <f>IF(S851="取りやめ",0,V852)</f>
        <v>1.53</v>
      </c>
      <c r="X852" s="282">
        <v>4</v>
      </c>
      <c r="Y852" s="279" t="str">
        <f t="shared" si="28"/>
        <v>43395</v>
      </c>
      <c r="Z852" s="282">
        <v>388.71999999999997</v>
      </c>
      <c r="AA852" s="282"/>
      <c r="AH852" s="57">
        <v>28</v>
      </c>
      <c r="AI852" s="57">
        <v>1.53</v>
      </c>
      <c r="AJ852" s="57">
        <v>1.53</v>
      </c>
    </row>
    <row r="853" spans="1:36" s="268" customFormat="1" ht="13.5" customHeight="1">
      <c r="A853" s="317">
        <f>IF(G853=G854,G853,G854)</f>
        <v>33</v>
      </c>
      <c r="B853" s="199">
        <f t="shared" si="27"/>
        <v>28</v>
      </c>
      <c r="C853" s="256" t="s">
        <v>90</v>
      </c>
      <c r="D853" s="219">
        <v>28</v>
      </c>
      <c r="E853" s="211" t="s">
        <v>79</v>
      </c>
      <c r="F853" s="211" t="s">
        <v>80</v>
      </c>
      <c r="G853" s="212">
        <v>33</v>
      </c>
      <c r="H853" s="212">
        <v>117</v>
      </c>
      <c r="I853" s="213">
        <v>4.51</v>
      </c>
      <c r="J853" s="214" t="s">
        <v>83</v>
      </c>
      <c r="K853" s="215">
        <v>38</v>
      </c>
      <c r="L853" s="290">
        <v>770</v>
      </c>
      <c r="M853" s="216">
        <v>1</v>
      </c>
      <c r="N853" s="214" t="s">
        <v>274</v>
      </c>
      <c r="O853" s="307">
        <v>222</v>
      </c>
      <c r="P853" s="217">
        <v>25</v>
      </c>
      <c r="Q853" s="218">
        <v>1</v>
      </c>
      <c r="R853" s="219"/>
      <c r="S853" s="238" t="s">
        <v>364</v>
      </c>
      <c r="T853" s="81">
        <v>1</v>
      </c>
      <c r="U853" s="278">
        <f>IF(D853=0,D854,D853)</f>
        <v>28</v>
      </c>
      <c r="V853" s="57">
        <v>0</v>
      </c>
      <c r="W853" s="279">
        <v>0</v>
      </c>
      <c r="X853" s="282">
        <v>4</v>
      </c>
      <c r="Y853" s="279" t="str">
        <f t="shared" si="28"/>
        <v>433117</v>
      </c>
      <c r="Z853" s="282">
        <v>702.86</v>
      </c>
      <c r="AA853" s="282"/>
      <c r="AH853" s="268">
        <v>28</v>
      </c>
      <c r="AI853" s="268">
        <v>0</v>
      </c>
      <c r="AJ853" s="268">
        <v>0</v>
      </c>
    </row>
    <row r="854" spans="1:36" s="57" customFormat="1" ht="13.5" customHeight="1">
      <c r="A854" s="317">
        <f>G854</f>
        <v>33</v>
      </c>
      <c r="B854" s="199">
        <f t="shared" si="27"/>
        <v>28</v>
      </c>
      <c r="C854" s="126" t="s">
        <v>90</v>
      </c>
      <c r="D854" s="125">
        <v>28</v>
      </c>
      <c r="E854" s="148" t="s">
        <v>79</v>
      </c>
      <c r="F854" s="148" t="s">
        <v>80</v>
      </c>
      <c r="G854" s="153">
        <v>33</v>
      </c>
      <c r="H854" s="153">
        <v>117</v>
      </c>
      <c r="I854" s="16">
        <v>4.51</v>
      </c>
      <c r="J854" s="122" t="s">
        <v>403</v>
      </c>
      <c r="K854" s="159">
        <v>38</v>
      </c>
      <c r="L854" s="289">
        <v>703</v>
      </c>
      <c r="M854" s="173">
        <v>1</v>
      </c>
      <c r="N854" s="122" t="s">
        <v>274</v>
      </c>
      <c r="O854" s="301">
        <f>(L854*P854)/100</f>
        <v>175.75</v>
      </c>
      <c r="P854" s="123">
        <v>25</v>
      </c>
      <c r="Q854" s="120">
        <v>1</v>
      </c>
      <c r="R854" s="125"/>
      <c r="S854" s="237" t="s">
        <v>363</v>
      </c>
      <c r="T854" s="81">
        <v>2</v>
      </c>
      <c r="U854" s="278">
        <f>IF(D853=0,D854,D853)</f>
        <v>28</v>
      </c>
      <c r="V854" s="57">
        <f>IF(I853=0,I854,I853)</f>
        <v>4.51</v>
      </c>
      <c r="W854" s="279">
        <f>IF(S853="取りやめ",0,V854)</f>
        <v>4.51</v>
      </c>
      <c r="X854" s="282">
        <v>4</v>
      </c>
      <c r="Y854" s="279" t="str">
        <f t="shared" si="28"/>
        <v>433117</v>
      </c>
      <c r="Z854" s="282">
        <v>702.86</v>
      </c>
      <c r="AA854" s="282"/>
      <c r="AH854" s="57">
        <v>28</v>
      </c>
      <c r="AI854" s="57">
        <v>4.51</v>
      </c>
      <c r="AJ854" s="57">
        <v>4.51</v>
      </c>
    </row>
    <row r="855" spans="1:36" s="268" customFormat="1" ht="13.5" customHeight="1">
      <c r="A855" s="317">
        <f>IF(G855=G856,G855,G856)</f>
        <v>33</v>
      </c>
      <c r="B855" s="199">
        <f t="shared" si="27"/>
        <v>28</v>
      </c>
      <c r="C855" s="256" t="s">
        <v>90</v>
      </c>
      <c r="D855" s="219">
        <v>28</v>
      </c>
      <c r="E855" s="211" t="s">
        <v>79</v>
      </c>
      <c r="F855" s="211" t="s">
        <v>80</v>
      </c>
      <c r="G855" s="212">
        <v>33</v>
      </c>
      <c r="H855" s="212">
        <v>118</v>
      </c>
      <c r="I855" s="213">
        <v>2</v>
      </c>
      <c r="J855" s="214" t="s">
        <v>83</v>
      </c>
      <c r="K855" s="215">
        <v>36</v>
      </c>
      <c r="L855" s="290">
        <v>350</v>
      </c>
      <c r="M855" s="216">
        <v>1</v>
      </c>
      <c r="N855" s="214" t="s">
        <v>274</v>
      </c>
      <c r="O855" s="307">
        <v>99</v>
      </c>
      <c r="P855" s="217">
        <v>25</v>
      </c>
      <c r="Q855" s="218">
        <v>1</v>
      </c>
      <c r="R855" s="219"/>
      <c r="S855" s="238" t="s">
        <v>364</v>
      </c>
      <c r="T855" s="81">
        <v>1</v>
      </c>
      <c r="U855" s="278">
        <f>IF(D855=0,D856,D855)</f>
        <v>28</v>
      </c>
      <c r="V855" s="57">
        <v>0</v>
      </c>
      <c r="W855" s="279">
        <v>0</v>
      </c>
      <c r="X855" s="282">
        <v>4</v>
      </c>
      <c r="Y855" s="279" t="str">
        <f t="shared" si="28"/>
        <v>433118</v>
      </c>
      <c r="Z855" s="282">
        <v>224.72</v>
      </c>
      <c r="AA855" s="282"/>
      <c r="AH855" s="268">
        <v>28</v>
      </c>
      <c r="AI855" s="268">
        <v>0</v>
      </c>
      <c r="AJ855" s="268">
        <v>0</v>
      </c>
    </row>
    <row r="856" spans="1:36" s="57" customFormat="1" ht="13.5" customHeight="1">
      <c r="A856" s="317">
        <f>G856</f>
        <v>33</v>
      </c>
      <c r="B856" s="199">
        <f t="shared" si="27"/>
        <v>28</v>
      </c>
      <c r="C856" s="126" t="s">
        <v>90</v>
      </c>
      <c r="D856" s="125">
        <v>28</v>
      </c>
      <c r="E856" s="148" t="s">
        <v>79</v>
      </c>
      <c r="F856" s="148" t="s">
        <v>80</v>
      </c>
      <c r="G856" s="153">
        <v>33</v>
      </c>
      <c r="H856" s="153">
        <v>118</v>
      </c>
      <c r="I856" s="16">
        <v>2</v>
      </c>
      <c r="J856" s="122" t="s">
        <v>403</v>
      </c>
      <c r="K856" s="159">
        <v>36</v>
      </c>
      <c r="L856" s="289">
        <v>225</v>
      </c>
      <c r="M856" s="173">
        <v>1</v>
      </c>
      <c r="N856" s="122" t="s">
        <v>274</v>
      </c>
      <c r="O856" s="301">
        <f>(L856*P856)/100</f>
        <v>56.25</v>
      </c>
      <c r="P856" s="123">
        <v>25</v>
      </c>
      <c r="Q856" s="120">
        <v>1</v>
      </c>
      <c r="R856" s="125"/>
      <c r="S856" s="237" t="s">
        <v>363</v>
      </c>
      <c r="T856" s="81">
        <v>2</v>
      </c>
      <c r="U856" s="278">
        <f>IF(D855=0,D856,D855)</f>
        <v>28</v>
      </c>
      <c r="V856" s="57">
        <f>IF(I855=0,I856,I855)</f>
        <v>2</v>
      </c>
      <c r="W856" s="279">
        <f>IF(S855="取りやめ",0,V856)</f>
        <v>2</v>
      </c>
      <c r="X856" s="282">
        <v>4</v>
      </c>
      <c r="Y856" s="279" t="str">
        <f t="shared" si="28"/>
        <v>433118</v>
      </c>
      <c r="Z856" s="282">
        <v>224.72</v>
      </c>
      <c r="AA856" s="282"/>
      <c r="AH856" s="57">
        <v>28</v>
      </c>
      <c r="AI856" s="57">
        <v>2</v>
      </c>
      <c r="AJ856" s="57">
        <v>2</v>
      </c>
    </row>
    <row r="857" spans="1:36" s="269" customFormat="1" ht="13.5" customHeight="1">
      <c r="A857" s="317">
        <f>IF(G857=G858,G857,G858)</f>
        <v>34</v>
      </c>
      <c r="B857" s="199">
        <f t="shared" si="27"/>
        <v>28</v>
      </c>
      <c r="C857" s="256" t="s">
        <v>90</v>
      </c>
      <c r="D857" s="219">
        <v>28</v>
      </c>
      <c r="E857" s="211" t="s">
        <v>79</v>
      </c>
      <c r="F857" s="211" t="s">
        <v>80</v>
      </c>
      <c r="G857" s="212">
        <v>34</v>
      </c>
      <c r="H857" s="212">
        <v>71</v>
      </c>
      <c r="I857" s="213">
        <v>1.94</v>
      </c>
      <c r="J857" s="214" t="s">
        <v>83</v>
      </c>
      <c r="K857" s="215">
        <v>50</v>
      </c>
      <c r="L857" s="290">
        <v>550</v>
      </c>
      <c r="M857" s="216">
        <v>1</v>
      </c>
      <c r="N857" s="214" t="s">
        <v>139</v>
      </c>
      <c r="O857" s="307">
        <v>192</v>
      </c>
      <c r="P857" s="217">
        <v>25</v>
      </c>
      <c r="Q857" s="218">
        <v>1</v>
      </c>
      <c r="R857" s="219"/>
      <c r="S857" s="238" t="s">
        <v>364</v>
      </c>
      <c r="T857" s="81">
        <v>1</v>
      </c>
      <c r="U857" s="278">
        <f>IF(D857=0,D858,D857)</f>
        <v>28</v>
      </c>
      <c r="V857" s="57">
        <v>0</v>
      </c>
      <c r="W857" s="279">
        <v>0</v>
      </c>
      <c r="X857" s="282">
        <v>4</v>
      </c>
      <c r="Y857" s="279" t="str">
        <f t="shared" si="28"/>
        <v>43471</v>
      </c>
      <c r="Z857" s="282">
        <v>585.88</v>
      </c>
      <c r="AA857" s="282"/>
      <c r="AB857" s="268"/>
      <c r="AC857" s="268"/>
      <c r="AD857" s="268"/>
      <c r="AE857" s="268"/>
      <c r="AF857" s="268"/>
      <c r="AG857" s="268"/>
      <c r="AH857" s="269">
        <v>28</v>
      </c>
      <c r="AI857" s="269">
        <v>0</v>
      </c>
      <c r="AJ857" s="269">
        <v>0</v>
      </c>
    </row>
    <row r="858" spans="1:36" s="56" customFormat="1" ht="13.5" customHeight="1">
      <c r="A858" s="317">
        <f>G858</f>
        <v>34</v>
      </c>
      <c r="B858" s="199">
        <f t="shared" si="27"/>
        <v>28</v>
      </c>
      <c r="C858" s="126" t="s">
        <v>90</v>
      </c>
      <c r="D858" s="125">
        <v>28</v>
      </c>
      <c r="E858" s="148" t="s">
        <v>79</v>
      </c>
      <c r="F858" s="148" t="s">
        <v>80</v>
      </c>
      <c r="G858" s="153">
        <v>34</v>
      </c>
      <c r="H858" s="153">
        <v>71</v>
      </c>
      <c r="I858" s="16">
        <v>1.94</v>
      </c>
      <c r="J858" s="122" t="s">
        <v>403</v>
      </c>
      <c r="K858" s="159">
        <v>50</v>
      </c>
      <c r="L858" s="289">
        <v>586</v>
      </c>
      <c r="M858" s="173">
        <v>1</v>
      </c>
      <c r="N858" s="122" t="s">
        <v>139</v>
      </c>
      <c r="O858" s="301">
        <f>(L858*P858)/100</f>
        <v>146.5</v>
      </c>
      <c r="P858" s="123">
        <v>25</v>
      </c>
      <c r="Q858" s="120">
        <v>1</v>
      </c>
      <c r="R858" s="125"/>
      <c r="S858" s="237" t="s">
        <v>363</v>
      </c>
      <c r="T858" s="81">
        <v>2</v>
      </c>
      <c r="U858" s="278">
        <f>IF(D857=0,D858,D857)</f>
        <v>28</v>
      </c>
      <c r="V858" s="57">
        <f>IF(I857=0,I858,I857)</f>
        <v>1.94</v>
      </c>
      <c r="W858" s="279">
        <f>IF(S857="取りやめ",0,V858)</f>
        <v>1.94</v>
      </c>
      <c r="X858" s="282">
        <v>4</v>
      </c>
      <c r="Y858" s="279" t="str">
        <f t="shared" si="28"/>
        <v>43471</v>
      </c>
      <c r="Z858" s="282">
        <v>585.88</v>
      </c>
      <c r="AA858" s="282"/>
      <c r="AB858" s="57"/>
      <c r="AC858" s="57"/>
      <c r="AD858" s="57"/>
      <c r="AE858" s="57"/>
      <c r="AF858" s="57"/>
      <c r="AG858" s="57"/>
      <c r="AH858" s="56">
        <v>28</v>
      </c>
      <c r="AI858" s="56">
        <v>1.94</v>
      </c>
      <c r="AJ858" s="56">
        <v>1.94</v>
      </c>
    </row>
    <row r="859" spans="1:36" s="268" customFormat="1" ht="13.5" customHeight="1">
      <c r="A859" s="317">
        <f>IF(G859=G860,G859,G860)</f>
        <v>34</v>
      </c>
      <c r="B859" s="199">
        <f t="shared" si="27"/>
        <v>28</v>
      </c>
      <c r="C859" s="256" t="s">
        <v>90</v>
      </c>
      <c r="D859" s="219">
        <v>28</v>
      </c>
      <c r="E859" s="211" t="s">
        <v>79</v>
      </c>
      <c r="F859" s="211" t="s">
        <v>80</v>
      </c>
      <c r="G859" s="212">
        <v>34</v>
      </c>
      <c r="H859" s="212">
        <v>103</v>
      </c>
      <c r="I859" s="213">
        <v>2.04</v>
      </c>
      <c r="J859" s="214" t="s">
        <v>83</v>
      </c>
      <c r="K859" s="215">
        <v>49</v>
      </c>
      <c r="L859" s="290">
        <v>580</v>
      </c>
      <c r="M859" s="216">
        <v>1</v>
      </c>
      <c r="N859" s="214" t="s">
        <v>139</v>
      </c>
      <c r="O859" s="307">
        <v>202</v>
      </c>
      <c r="P859" s="217">
        <v>25</v>
      </c>
      <c r="Q859" s="218">
        <v>1</v>
      </c>
      <c r="R859" s="219"/>
      <c r="S859" s="238" t="s">
        <v>364</v>
      </c>
      <c r="T859" s="81">
        <v>1</v>
      </c>
      <c r="U859" s="278">
        <f>IF(D859=0,D860,D859)</f>
        <v>28</v>
      </c>
      <c r="V859" s="57">
        <v>0</v>
      </c>
      <c r="W859" s="279">
        <v>0</v>
      </c>
      <c r="X859" s="282">
        <v>4</v>
      </c>
      <c r="Y859" s="279" t="str">
        <f t="shared" si="28"/>
        <v>434103</v>
      </c>
      <c r="Z859" s="282">
        <v>674.88</v>
      </c>
      <c r="AA859" s="282"/>
      <c r="AH859" s="268">
        <v>28</v>
      </c>
      <c r="AI859" s="268">
        <v>0</v>
      </c>
      <c r="AJ859" s="268">
        <v>0</v>
      </c>
    </row>
    <row r="860" spans="1:36" s="57" customFormat="1" ht="13.5" customHeight="1">
      <c r="A860" s="317">
        <f>G860</f>
        <v>34</v>
      </c>
      <c r="B860" s="199">
        <f t="shared" si="27"/>
        <v>28</v>
      </c>
      <c r="C860" s="126" t="s">
        <v>90</v>
      </c>
      <c r="D860" s="125">
        <v>28</v>
      </c>
      <c r="E860" s="148" t="s">
        <v>79</v>
      </c>
      <c r="F860" s="148" t="s">
        <v>80</v>
      </c>
      <c r="G860" s="153">
        <v>34</v>
      </c>
      <c r="H860" s="153">
        <v>103</v>
      </c>
      <c r="I860" s="16">
        <v>2.04</v>
      </c>
      <c r="J860" s="122" t="s">
        <v>403</v>
      </c>
      <c r="K860" s="159">
        <v>49</v>
      </c>
      <c r="L860" s="289">
        <v>675</v>
      </c>
      <c r="M860" s="173">
        <v>1</v>
      </c>
      <c r="N860" s="122" t="s">
        <v>139</v>
      </c>
      <c r="O860" s="301">
        <f>(L860*P860)/100</f>
        <v>168.75</v>
      </c>
      <c r="P860" s="123">
        <v>25</v>
      </c>
      <c r="Q860" s="120">
        <v>1</v>
      </c>
      <c r="R860" s="125"/>
      <c r="S860" s="237" t="s">
        <v>363</v>
      </c>
      <c r="T860" s="81">
        <v>2</v>
      </c>
      <c r="U860" s="278">
        <f>IF(D859=0,D860,D859)</f>
        <v>28</v>
      </c>
      <c r="V860" s="57">
        <f>IF(I859=0,I860,I859)</f>
        <v>2.04</v>
      </c>
      <c r="W860" s="279">
        <f>IF(S859="取りやめ",0,V860)</f>
        <v>2.04</v>
      </c>
      <c r="X860" s="282">
        <v>4</v>
      </c>
      <c r="Y860" s="279" t="str">
        <f t="shared" si="28"/>
        <v>434103</v>
      </c>
      <c r="Z860" s="282">
        <v>674.88</v>
      </c>
      <c r="AA860" s="282"/>
      <c r="AH860" s="57">
        <v>28</v>
      </c>
      <c r="AI860" s="57">
        <v>2.04</v>
      </c>
      <c r="AJ860" s="57">
        <v>2.04</v>
      </c>
    </row>
    <row r="861" spans="1:36" s="269" customFormat="1" ht="13.5" customHeight="1">
      <c r="A861" s="317">
        <f>IF(G861=G862,G861,G862)</f>
        <v>34</v>
      </c>
      <c r="B861" s="199">
        <f t="shared" si="27"/>
        <v>28</v>
      </c>
      <c r="C861" s="256" t="s">
        <v>90</v>
      </c>
      <c r="D861" s="219">
        <v>28</v>
      </c>
      <c r="E861" s="211" t="s">
        <v>79</v>
      </c>
      <c r="F861" s="211" t="s">
        <v>80</v>
      </c>
      <c r="G861" s="212">
        <v>34</v>
      </c>
      <c r="H861" s="212">
        <v>105</v>
      </c>
      <c r="I861" s="213">
        <v>0.2</v>
      </c>
      <c r="J861" s="214" t="s">
        <v>83</v>
      </c>
      <c r="K861" s="215">
        <v>46</v>
      </c>
      <c r="L861" s="290">
        <v>60</v>
      </c>
      <c r="M861" s="216">
        <v>1</v>
      </c>
      <c r="N861" s="214" t="s">
        <v>139</v>
      </c>
      <c r="O861" s="307">
        <v>20</v>
      </c>
      <c r="P861" s="217">
        <v>25</v>
      </c>
      <c r="Q861" s="218">
        <v>1</v>
      </c>
      <c r="R861" s="219"/>
      <c r="S861" s="238" t="s">
        <v>364</v>
      </c>
      <c r="T861" s="81">
        <v>1</v>
      </c>
      <c r="U861" s="278">
        <f>IF(D861=0,D862,D861)</f>
        <v>28</v>
      </c>
      <c r="V861" s="57">
        <v>0</v>
      </c>
      <c r="W861" s="279">
        <v>0</v>
      </c>
      <c r="X861" s="282">
        <v>4</v>
      </c>
      <c r="Y861" s="279" t="str">
        <f t="shared" si="28"/>
        <v>434105</v>
      </c>
      <c r="Z861" s="282">
        <v>55.6</v>
      </c>
      <c r="AA861" s="282"/>
      <c r="AB861" s="268"/>
      <c r="AC861" s="268"/>
      <c r="AD861" s="268"/>
      <c r="AE861" s="268"/>
      <c r="AF861" s="268"/>
      <c r="AG861" s="268"/>
      <c r="AH861" s="269">
        <v>28</v>
      </c>
      <c r="AI861" s="269">
        <v>0</v>
      </c>
      <c r="AJ861" s="269">
        <v>0</v>
      </c>
    </row>
    <row r="862" spans="1:36" s="56" customFormat="1" ht="17.25" customHeight="1">
      <c r="A862" s="317">
        <f>G862</f>
        <v>34</v>
      </c>
      <c r="B862" s="199">
        <f t="shared" si="27"/>
        <v>28</v>
      </c>
      <c r="C862" s="126" t="s">
        <v>90</v>
      </c>
      <c r="D862" s="125">
        <v>28</v>
      </c>
      <c r="E862" s="148" t="s">
        <v>79</v>
      </c>
      <c r="F862" s="148" t="s">
        <v>80</v>
      </c>
      <c r="G862" s="153">
        <v>34</v>
      </c>
      <c r="H862" s="153">
        <v>105</v>
      </c>
      <c r="I862" s="16">
        <v>0.2</v>
      </c>
      <c r="J862" s="122" t="s">
        <v>403</v>
      </c>
      <c r="K862" s="159">
        <v>46</v>
      </c>
      <c r="L862" s="289">
        <v>56</v>
      </c>
      <c r="M862" s="173">
        <v>1</v>
      </c>
      <c r="N862" s="122" t="s">
        <v>139</v>
      </c>
      <c r="O862" s="301">
        <f>(L862*P862)/100</f>
        <v>14</v>
      </c>
      <c r="P862" s="123">
        <v>25</v>
      </c>
      <c r="Q862" s="120">
        <v>1</v>
      </c>
      <c r="R862" s="125"/>
      <c r="S862" s="237" t="s">
        <v>364</v>
      </c>
      <c r="T862" s="81">
        <v>2</v>
      </c>
      <c r="U862" s="278">
        <f>IF(D861=0,D862,D861)</f>
        <v>28</v>
      </c>
      <c r="V862" s="57">
        <f>IF(I861=0,I862,I861)</f>
        <v>0.2</v>
      </c>
      <c r="W862" s="279">
        <f>IF(S861="取りやめ",0,V862)</f>
        <v>0.2</v>
      </c>
      <c r="X862" s="282">
        <v>4</v>
      </c>
      <c r="Y862" s="279" t="str">
        <f t="shared" si="28"/>
        <v>434105</v>
      </c>
      <c r="Z862" s="282">
        <v>55.6</v>
      </c>
      <c r="AA862" s="282"/>
      <c r="AB862" s="57"/>
      <c r="AC862" s="57"/>
      <c r="AD862" s="57"/>
      <c r="AE862" s="57"/>
      <c r="AF862" s="57"/>
      <c r="AG862" s="57"/>
      <c r="AH862" s="56">
        <v>28</v>
      </c>
      <c r="AI862" s="56">
        <v>0.2</v>
      </c>
      <c r="AJ862" s="56">
        <v>0.2</v>
      </c>
    </row>
    <row r="863" spans="1:36" s="268" customFormat="1" ht="13.5" customHeight="1">
      <c r="A863" s="317">
        <f>IF(G863=G864,G863,G864)</f>
        <v>41</v>
      </c>
      <c r="B863" s="199">
        <f t="shared" si="27"/>
        <v>28</v>
      </c>
      <c r="C863" s="256" t="s">
        <v>313</v>
      </c>
      <c r="D863" s="219">
        <v>28</v>
      </c>
      <c r="E863" s="211" t="s">
        <v>314</v>
      </c>
      <c r="F863" s="211" t="s">
        <v>315</v>
      </c>
      <c r="G863" s="212">
        <v>41</v>
      </c>
      <c r="H863" s="212">
        <v>92</v>
      </c>
      <c r="I863" s="213">
        <v>2.2799999999999998</v>
      </c>
      <c r="J863" s="214" t="s">
        <v>325</v>
      </c>
      <c r="K863" s="215">
        <v>38</v>
      </c>
      <c r="L863" s="290">
        <v>40</v>
      </c>
      <c r="M863" s="216">
        <v>1</v>
      </c>
      <c r="N863" s="214" t="s">
        <v>323</v>
      </c>
      <c r="O863" s="307">
        <v>10</v>
      </c>
      <c r="P863" s="220">
        <v>25</v>
      </c>
      <c r="Q863" s="218">
        <v>1</v>
      </c>
      <c r="R863" s="219"/>
      <c r="S863" s="238" t="s">
        <v>363</v>
      </c>
      <c r="T863" s="81">
        <v>1</v>
      </c>
      <c r="U863" s="278">
        <f>IF(D863=0,D864,D863)</f>
        <v>28</v>
      </c>
      <c r="V863" s="57">
        <v>0</v>
      </c>
      <c r="W863" s="279">
        <v>0</v>
      </c>
      <c r="X863" s="282">
        <v>4</v>
      </c>
      <c r="Y863" s="279" t="str">
        <f t="shared" si="28"/>
        <v>44192</v>
      </c>
      <c r="Z863" s="282">
        <v>435.47999999999996</v>
      </c>
      <c r="AA863" s="282"/>
      <c r="AH863" s="268">
        <v>28</v>
      </c>
      <c r="AI863" s="268">
        <v>0</v>
      </c>
      <c r="AJ863" s="268">
        <v>0</v>
      </c>
    </row>
    <row r="864" spans="1:36" s="57" customFormat="1" ht="13.5" customHeight="1">
      <c r="A864" s="317">
        <f>G864</f>
        <v>41</v>
      </c>
      <c r="B864" s="199">
        <f t="shared" si="27"/>
        <v>28</v>
      </c>
      <c r="C864" s="49" t="s">
        <v>313</v>
      </c>
      <c r="D864" s="315">
        <v>28</v>
      </c>
      <c r="E864" s="313" t="s">
        <v>314</v>
      </c>
      <c r="F864" s="313" t="s">
        <v>315</v>
      </c>
      <c r="G864" s="154">
        <v>41</v>
      </c>
      <c r="H864" s="154">
        <v>92</v>
      </c>
      <c r="I864" s="51">
        <v>2.2799999999999998</v>
      </c>
      <c r="J864" s="52" t="s">
        <v>325</v>
      </c>
      <c r="K864" s="53">
        <v>38</v>
      </c>
      <c r="L864" s="292">
        <v>435</v>
      </c>
      <c r="M864" s="316">
        <v>1</v>
      </c>
      <c r="N864" s="52" t="s">
        <v>323</v>
      </c>
      <c r="O864" s="303">
        <f>(L864*P864)/100</f>
        <v>108.75</v>
      </c>
      <c r="P864" s="193">
        <v>25</v>
      </c>
      <c r="Q864" s="62">
        <v>1</v>
      </c>
      <c r="R864" s="315"/>
      <c r="S864" s="241" t="s">
        <v>363</v>
      </c>
      <c r="T864" s="81">
        <v>2</v>
      </c>
      <c r="U864" s="278">
        <f>IF(D863=0,D864,D863)</f>
        <v>28</v>
      </c>
      <c r="V864" s="57">
        <f>IF(I863=0,I864,I863)</f>
        <v>2.2799999999999998</v>
      </c>
      <c r="W864" s="279">
        <f>IF(S863="取りやめ",0,V864)</f>
        <v>2.2799999999999998</v>
      </c>
      <c r="X864" s="282">
        <v>4</v>
      </c>
      <c r="Y864" s="279" t="str">
        <f t="shared" si="28"/>
        <v>44192</v>
      </c>
      <c r="Z864" s="282">
        <v>435.47999999999996</v>
      </c>
      <c r="AA864" s="282"/>
      <c r="AH864" s="57">
        <v>28</v>
      </c>
      <c r="AI864" s="57">
        <v>2.2799999999999998</v>
      </c>
      <c r="AJ864" s="57">
        <v>2.2799999999999998</v>
      </c>
    </row>
    <row r="865" spans="1:36" s="269" customFormat="1" ht="13.5" customHeight="1">
      <c r="A865" s="317">
        <f>IF(G865=G866,G865,G866)</f>
        <v>42</v>
      </c>
      <c r="B865" s="199">
        <f t="shared" si="27"/>
        <v>28</v>
      </c>
      <c r="C865" s="256" t="s">
        <v>289</v>
      </c>
      <c r="D865" s="219">
        <v>28</v>
      </c>
      <c r="E865" s="211" t="s">
        <v>290</v>
      </c>
      <c r="F865" s="211" t="s">
        <v>291</v>
      </c>
      <c r="G865" s="212">
        <v>42</v>
      </c>
      <c r="H865" s="212">
        <v>112</v>
      </c>
      <c r="I865" s="213">
        <v>3.13</v>
      </c>
      <c r="J865" s="214" t="s">
        <v>297</v>
      </c>
      <c r="K865" s="215">
        <v>38</v>
      </c>
      <c r="L865" s="290">
        <f>(O865/P865)*100</f>
        <v>100.16000000000001</v>
      </c>
      <c r="M865" s="216">
        <v>1</v>
      </c>
      <c r="N865" s="214" t="s">
        <v>127</v>
      </c>
      <c r="O865" s="307">
        <f>8*I865</f>
        <v>25.04</v>
      </c>
      <c r="P865" s="220">
        <v>25</v>
      </c>
      <c r="Q865" s="218">
        <v>1</v>
      </c>
      <c r="R865" s="219"/>
      <c r="S865" s="238" t="s">
        <v>288</v>
      </c>
      <c r="T865" s="81">
        <v>1</v>
      </c>
      <c r="U865" s="278">
        <f>IF(D865=0,D866,D865)</f>
        <v>28</v>
      </c>
      <c r="V865" s="57">
        <v>0</v>
      </c>
      <c r="W865" s="279">
        <v>0</v>
      </c>
      <c r="X865" s="282">
        <v>4</v>
      </c>
      <c r="Y865" s="279" t="str">
        <f t="shared" si="28"/>
        <v>442112</v>
      </c>
      <c r="Z865" s="282">
        <v>707.38</v>
      </c>
      <c r="AA865" s="282"/>
      <c r="AH865" s="269">
        <v>28</v>
      </c>
      <c r="AI865" s="269">
        <v>0</v>
      </c>
      <c r="AJ865" s="269">
        <v>0</v>
      </c>
    </row>
    <row r="866" spans="1:36" s="56" customFormat="1" ht="13.5" customHeight="1">
      <c r="A866" s="317">
        <f>G866</f>
        <v>42</v>
      </c>
      <c r="B866" s="199">
        <f t="shared" si="27"/>
        <v>28</v>
      </c>
      <c r="C866" s="49" t="s">
        <v>289</v>
      </c>
      <c r="D866" s="315">
        <v>28</v>
      </c>
      <c r="E866" s="313" t="s">
        <v>290</v>
      </c>
      <c r="F866" s="313" t="s">
        <v>291</v>
      </c>
      <c r="G866" s="154">
        <v>42</v>
      </c>
      <c r="H866" s="154">
        <v>112</v>
      </c>
      <c r="I866" s="51">
        <v>3.13</v>
      </c>
      <c r="J866" s="52" t="s">
        <v>126</v>
      </c>
      <c r="K866" s="53">
        <v>38</v>
      </c>
      <c r="L866" s="292">
        <v>707</v>
      </c>
      <c r="M866" s="316">
        <v>1</v>
      </c>
      <c r="N866" s="52" t="s">
        <v>287</v>
      </c>
      <c r="O866" s="303">
        <f>(L866*P866)/100</f>
        <v>176.75</v>
      </c>
      <c r="P866" s="193">
        <v>25</v>
      </c>
      <c r="Q866" s="62">
        <v>1</v>
      </c>
      <c r="R866" s="315"/>
      <c r="S866" s="241" t="s">
        <v>288</v>
      </c>
      <c r="T866" s="81">
        <v>2</v>
      </c>
      <c r="U866" s="278">
        <f>IF(D865=0,D866,D865)</f>
        <v>28</v>
      </c>
      <c r="V866" s="57">
        <f>IF(I865=0,I866,I865)</f>
        <v>3.13</v>
      </c>
      <c r="W866" s="279">
        <f>IF(S865="取りやめ",0,V866)</f>
        <v>3.13</v>
      </c>
      <c r="X866" s="282">
        <v>4</v>
      </c>
      <c r="Y866" s="279" t="str">
        <f t="shared" si="28"/>
        <v>442112</v>
      </c>
      <c r="Z866" s="282">
        <v>707.38</v>
      </c>
      <c r="AA866" s="282"/>
      <c r="AH866" s="56">
        <v>28</v>
      </c>
      <c r="AI866" s="56">
        <v>3.13</v>
      </c>
      <c r="AJ866" s="56">
        <v>3.13</v>
      </c>
    </row>
    <row r="867" spans="1:36" s="268" customFormat="1" ht="13.5" customHeight="1">
      <c r="A867" s="317">
        <f>IF(G867=G868,G867,G868)</f>
        <v>42</v>
      </c>
      <c r="B867" s="199">
        <f t="shared" si="27"/>
        <v>28</v>
      </c>
      <c r="C867" s="256" t="s">
        <v>313</v>
      </c>
      <c r="D867" s="219">
        <v>28</v>
      </c>
      <c r="E867" s="211" t="s">
        <v>314</v>
      </c>
      <c r="F867" s="211" t="s">
        <v>315</v>
      </c>
      <c r="G867" s="212">
        <v>42</v>
      </c>
      <c r="H867" s="212">
        <v>166</v>
      </c>
      <c r="I867" s="213">
        <v>3.73</v>
      </c>
      <c r="J867" s="214" t="s">
        <v>371</v>
      </c>
      <c r="K867" s="215">
        <v>31</v>
      </c>
      <c r="L867" s="290">
        <f>(O867/P867)*100</f>
        <v>119.36</v>
      </c>
      <c r="M867" s="216">
        <v>1</v>
      </c>
      <c r="N867" s="214" t="s">
        <v>127</v>
      </c>
      <c r="O867" s="307">
        <f>8*I867</f>
        <v>29.84</v>
      </c>
      <c r="P867" s="220">
        <v>25</v>
      </c>
      <c r="Q867" s="218">
        <v>1</v>
      </c>
      <c r="R867" s="219"/>
      <c r="S867" s="238" t="s">
        <v>312</v>
      </c>
      <c r="T867" s="81">
        <v>1</v>
      </c>
      <c r="U867" s="278">
        <f>IF(D867=0,D868,D867)</f>
        <v>28</v>
      </c>
      <c r="V867" s="57">
        <v>0</v>
      </c>
      <c r="W867" s="279">
        <v>0</v>
      </c>
      <c r="X867" s="282">
        <v>4</v>
      </c>
      <c r="Y867" s="279" t="str">
        <f t="shared" si="28"/>
        <v>442166</v>
      </c>
      <c r="Z867" s="282">
        <v>234.99</v>
      </c>
      <c r="AA867" s="282"/>
      <c r="AH867" s="268">
        <v>28</v>
      </c>
      <c r="AI867" s="268">
        <v>0</v>
      </c>
      <c r="AJ867" s="268">
        <v>0</v>
      </c>
    </row>
    <row r="868" spans="1:36" s="57" customFormat="1" ht="13.5" customHeight="1">
      <c r="A868" s="317">
        <f>G868</f>
        <v>42</v>
      </c>
      <c r="B868" s="199">
        <f t="shared" si="27"/>
        <v>28</v>
      </c>
      <c r="C868" s="49" t="s">
        <v>313</v>
      </c>
      <c r="D868" s="315">
        <v>28</v>
      </c>
      <c r="E868" s="313" t="s">
        <v>314</v>
      </c>
      <c r="F868" s="313" t="s">
        <v>315</v>
      </c>
      <c r="G868" s="154">
        <v>42</v>
      </c>
      <c r="H868" s="154">
        <v>166</v>
      </c>
      <c r="I868" s="51">
        <v>3.73</v>
      </c>
      <c r="J868" s="52" t="s">
        <v>371</v>
      </c>
      <c r="K868" s="53">
        <v>31</v>
      </c>
      <c r="L868" s="292">
        <v>235</v>
      </c>
      <c r="M868" s="316">
        <v>1</v>
      </c>
      <c r="N868" s="52" t="s">
        <v>311</v>
      </c>
      <c r="O868" s="303">
        <f>(L868*P868)/100</f>
        <v>58.75</v>
      </c>
      <c r="P868" s="193">
        <v>25</v>
      </c>
      <c r="Q868" s="62">
        <v>1</v>
      </c>
      <c r="R868" s="315"/>
      <c r="S868" s="241" t="s">
        <v>312</v>
      </c>
      <c r="T868" s="81">
        <v>2</v>
      </c>
      <c r="U868" s="278">
        <f>IF(D867=0,D868,D867)</f>
        <v>28</v>
      </c>
      <c r="V868" s="57">
        <f>IF(I867=0,I868,I867)</f>
        <v>3.73</v>
      </c>
      <c r="W868" s="279">
        <f>IF(S867="取りやめ",0,V868)</f>
        <v>3.73</v>
      </c>
      <c r="X868" s="282">
        <v>4</v>
      </c>
      <c r="Y868" s="279" t="str">
        <f t="shared" si="28"/>
        <v>442166</v>
      </c>
      <c r="Z868" s="282">
        <v>234.99</v>
      </c>
      <c r="AA868" s="282"/>
      <c r="AH868" s="57">
        <v>28</v>
      </c>
      <c r="AI868" s="57">
        <v>3.73</v>
      </c>
      <c r="AJ868" s="57">
        <v>3.73</v>
      </c>
    </row>
    <row r="869" spans="1:36" s="269" customFormat="1" ht="13.5" customHeight="1">
      <c r="A869" s="317">
        <f>IF(G869=G870,G869,G870)</f>
        <v>43</v>
      </c>
      <c r="B869" s="199">
        <f t="shared" si="27"/>
        <v>28</v>
      </c>
      <c r="C869" s="256" t="s">
        <v>313</v>
      </c>
      <c r="D869" s="219">
        <v>28</v>
      </c>
      <c r="E869" s="211" t="s">
        <v>314</v>
      </c>
      <c r="F869" s="211" t="s">
        <v>315</v>
      </c>
      <c r="G869" s="212">
        <v>43</v>
      </c>
      <c r="H869" s="212">
        <v>13</v>
      </c>
      <c r="I869" s="213">
        <v>2.88</v>
      </c>
      <c r="J869" s="214" t="s">
        <v>371</v>
      </c>
      <c r="K869" s="215">
        <v>49</v>
      </c>
      <c r="L869" s="290">
        <f>(O869/P869)*100</f>
        <v>92.16</v>
      </c>
      <c r="M869" s="216">
        <v>1</v>
      </c>
      <c r="N869" s="214" t="s">
        <v>127</v>
      </c>
      <c r="O869" s="307">
        <f>8*I869</f>
        <v>23.04</v>
      </c>
      <c r="P869" s="220">
        <v>25</v>
      </c>
      <c r="Q869" s="218">
        <v>1</v>
      </c>
      <c r="R869" s="219"/>
      <c r="S869" s="238" t="s">
        <v>312</v>
      </c>
      <c r="T869" s="81">
        <v>1</v>
      </c>
      <c r="U869" s="278">
        <f>IF(D869=0,D870,D869)</f>
        <v>28</v>
      </c>
      <c r="V869" s="57">
        <v>0</v>
      </c>
      <c r="W869" s="279">
        <v>0</v>
      </c>
      <c r="X869" s="282">
        <v>4</v>
      </c>
      <c r="Y869" s="279" t="str">
        <f t="shared" si="28"/>
        <v>44313</v>
      </c>
      <c r="Z869" s="282">
        <v>187.2</v>
      </c>
      <c r="AA869" s="282"/>
      <c r="AH869" s="269">
        <v>28</v>
      </c>
      <c r="AI869" s="269">
        <v>0</v>
      </c>
      <c r="AJ869" s="269">
        <v>0</v>
      </c>
    </row>
    <row r="870" spans="1:36" s="56" customFormat="1" ht="13.5" customHeight="1">
      <c r="A870" s="317">
        <f>G870</f>
        <v>43</v>
      </c>
      <c r="B870" s="199">
        <f t="shared" si="27"/>
        <v>28</v>
      </c>
      <c r="C870" s="49" t="s">
        <v>313</v>
      </c>
      <c r="D870" s="315">
        <v>28</v>
      </c>
      <c r="E870" s="313" t="s">
        <v>314</v>
      </c>
      <c r="F870" s="313" t="s">
        <v>315</v>
      </c>
      <c r="G870" s="154">
        <v>43</v>
      </c>
      <c r="H870" s="154">
        <v>13</v>
      </c>
      <c r="I870" s="51">
        <v>2.88</v>
      </c>
      <c r="J870" s="52" t="s">
        <v>371</v>
      </c>
      <c r="K870" s="53">
        <v>49</v>
      </c>
      <c r="L870" s="292">
        <v>187</v>
      </c>
      <c r="M870" s="316">
        <v>1</v>
      </c>
      <c r="N870" s="52" t="s">
        <v>311</v>
      </c>
      <c r="O870" s="303">
        <f>(L870*P870)/100</f>
        <v>46.75</v>
      </c>
      <c r="P870" s="193">
        <v>25</v>
      </c>
      <c r="Q870" s="120">
        <v>1</v>
      </c>
      <c r="R870" s="315"/>
      <c r="S870" s="241" t="s">
        <v>312</v>
      </c>
      <c r="T870" s="81">
        <v>2</v>
      </c>
      <c r="U870" s="278">
        <f>IF(D869=0,D870,D869)</f>
        <v>28</v>
      </c>
      <c r="V870" s="57">
        <f>IF(I869=0,I870,I869)</f>
        <v>2.88</v>
      </c>
      <c r="W870" s="279">
        <f>IF(S869="取りやめ",0,V870)</f>
        <v>2.88</v>
      </c>
      <c r="X870" s="282">
        <v>4</v>
      </c>
      <c r="Y870" s="279" t="str">
        <f t="shared" si="28"/>
        <v>44313</v>
      </c>
      <c r="Z870" s="282">
        <v>187.2</v>
      </c>
      <c r="AA870" s="282"/>
      <c r="AB870" s="56">
        <v>3</v>
      </c>
      <c r="AC870" s="56">
        <v>23</v>
      </c>
      <c r="AG870" s="56">
        <v>2014</v>
      </c>
      <c r="AH870" s="56">
        <v>28</v>
      </c>
      <c r="AI870" s="56">
        <v>2.88</v>
      </c>
      <c r="AJ870" s="56">
        <v>2.88</v>
      </c>
    </row>
    <row r="871" spans="1:36" s="268" customFormat="1" ht="13.5" customHeight="1">
      <c r="A871" s="317">
        <f>IF(G871=G872,G871,G872)</f>
        <v>43</v>
      </c>
      <c r="B871" s="199">
        <f t="shared" si="27"/>
        <v>28</v>
      </c>
      <c r="C871" s="256" t="s">
        <v>313</v>
      </c>
      <c r="D871" s="219">
        <v>28</v>
      </c>
      <c r="E871" s="211" t="s">
        <v>314</v>
      </c>
      <c r="F871" s="211" t="s">
        <v>315</v>
      </c>
      <c r="G871" s="212">
        <v>43</v>
      </c>
      <c r="H871" s="212">
        <v>15</v>
      </c>
      <c r="I871" s="213">
        <v>0.34</v>
      </c>
      <c r="J871" s="214" t="s">
        <v>371</v>
      </c>
      <c r="K871" s="215">
        <v>51</v>
      </c>
      <c r="L871" s="290">
        <f>(O871/P871)*100</f>
        <v>10.88</v>
      </c>
      <c r="M871" s="216">
        <v>1</v>
      </c>
      <c r="N871" s="214" t="s">
        <v>127</v>
      </c>
      <c r="O871" s="307">
        <f>8*I871</f>
        <v>2.72</v>
      </c>
      <c r="P871" s="220">
        <v>25</v>
      </c>
      <c r="Q871" s="218">
        <v>1</v>
      </c>
      <c r="R871" s="219"/>
      <c r="S871" s="238" t="s">
        <v>312</v>
      </c>
      <c r="T871" s="81">
        <v>1</v>
      </c>
      <c r="U871" s="278">
        <f>IF(D871=0,D872,D871)</f>
        <v>28</v>
      </c>
      <c r="V871" s="57">
        <v>0</v>
      </c>
      <c r="W871" s="279">
        <v>0</v>
      </c>
      <c r="X871" s="282">
        <v>4</v>
      </c>
      <c r="Y871" s="279" t="str">
        <f t="shared" si="28"/>
        <v>44315</v>
      </c>
      <c r="Z871" s="282">
        <v>17.600000000000001</v>
      </c>
      <c r="AA871" s="282"/>
      <c r="AB871" s="269"/>
      <c r="AC871" s="269"/>
      <c r="AD871" s="269"/>
      <c r="AE871" s="269"/>
      <c r="AF871" s="269"/>
      <c r="AG871" s="269"/>
      <c r="AH871" s="268">
        <v>28</v>
      </c>
      <c r="AI871" s="268">
        <v>0</v>
      </c>
      <c r="AJ871" s="268">
        <v>0</v>
      </c>
    </row>
    <row r="872" spans="1:36" s="57" customFormat="1" ht="13.5" customHeight="1">
      <c r="A872" s="317">
        <f>G872</f>
        <v>43</v>
      </c>
      <c r="B872" s="199">
        <f t="shared" si="27"/>
        <v>28</v>
      </c>
      <c r="C872" s="49" t="s">
        <v>313</v>
      </c>
      <c r="D872" s="315">
        <v>28</v>
      </c>
      <c r="E872" s="313" t="s">
        <v>314</v>
      </c>
      <c r="F872" s="313" t="s">
        <v>315</v>
      </c>
      <c r="G872" s="154">
        <v>43</v>
      </c>
      <c r="H872" s="154">
        <v>15</v>
      </c>
      <c r="I872" s="51">
        <v>0.4</v>
      </c>
      <c r="J872" s="52" t="s">
        <v>371</v>
      </c>
      <c r="K872" s="53">
        <v>51</v>
      </c>
      <c r="L872" s="292">
        <v>18</v>
      </c>
      <c r="M872" s="316">
        <v>1</v>
      </c>
      <c r="N872" s="52" t="s">
        <v>311</v>
      </c>
      <c r="O872" s="303">
        <f>(L872*P872)/100</f>
        <v>4.5</v>
      </c>
      <c r="P872" s="193">
        <v>25</v>
      </c>
      <c r="Q872" s="120">
        <v>1</v>
      </c>
      <c r="R872" s="315"/>
      <c r="S872" s="241" t="s">
        <v>312</v>
      </c>
      <c r="T872" s="81">
        <v>2</v>
      </c>
      <c r="U872" s="278">
        <f>IF(D871=0,D872,D871)</f>
        <v>28</v>
      </c>
      <c r="V872" s="57">
        <f>IF(I871=0,I872,I871)</f>
        <v>0.34</v>
      </c>
      <c r="W872" s="279">
        <f>IF(S871="取りやめ",0,V872)</f>
        <v>0.34</v>
      </c>
      <c r="X872" s="282">
        <v>4</v>
      </c>
      <c r="Y872" s="279" t="str">
        <f t="shared" si="28"/>
        <v>44315</v>
      </c>
      <c r="Z872" s="282">
        <v>17.600000000000001</v>
      </c>
      <c r="AA872" s="282"/>
      <c r="AB872" s="56">
        <v>3</v>
      </c>
      <c r="AC872" s="56">
        <v>23</v>
      </c>
      <c r="AD872" s="56"/>
      <c r="AE872" s="56"/>
      <c r="AF872" s="56"/>
      <c r="AG872" s="56">
        <v>2014</v>
      </c>
      <c r="AH872" s="57">
        <v>28</v>
      </c>
      <c r="AI872" s="57">
        <v>0.34</v>
      </c>
      <c r="AJ872" s="57">
        <v>0.34</v>
      </c>
    </row>
    <row r="873" spans="1:36" s="269" customFormat="1" ht="13.5" customHeight="1">
      <c r="A873" s="317">
        <f>IF(G873=G874,G873,G874)</f>
        <v>43</v>
      </c>
      <c r="B873" s="199">
        <f t="shared" si="27"/>
        <v>28</v>
      </c>
      <c r="C873" s="256" t="s">
        <v>313</v>
      </c>
      <c r="D873" s="219">
        <v>28</v>
      </c>
      <c r="E873" s="211" t="s">
        <v>314</v>
      </c>
      <c r="F873" s="211" t="s">
        <v>315</v>
      </c>
      <c r="G873" s="212">
        <v>43</v>
      </c>
      <c r="H873" s="212">
        <v>16</v>
      </c>
      <c r="I873" s="213">
        <v>2.2799999999999998</v>
      </c>
      <c r="J873" s="214" t="s">
        <v>371</v>
      </c>
      <c r="K873" s="215">
        <v>59</v>
      </c>
      <c r="L873" s="290">
        <f>(O873/P873)*100</f>
        <v>72.959999999999994</v>
      </c>
      <c r="M873" s="216">
        <v>1</v>
      </c>
      <c r="N873" s="214" t="s">
        <v>127</v>
      </c>
      <c r="O873" s="307">
        <f>8*I873</f>
        <v>18.239999999999998</v>
      </c>
      <c r="P873" s="220">
        <v>25</v>
      </c>
      <c r="Q873" s="218">
        <v>1</v>
      </c>
      <c r="R873" s="219"/>
      <c r="S873" s="238" t="s">
        <v>312</v>
      </c>
      <c r="T873" s="81">
        <v>1</v>
      </c>
      <c r="U873" s="278">
        <f>IF(D873=0,D874,D873)</f>
        <v>28</v>
      </c>
      <c r="V873" s="57">
        <v>0</v>
      </c>
      <c r="W873" s="279">
        <v>0</v>
      </c>
      <c r="X873" s="282">
        <v>4</v>
      </c>
      <c r="Y873" s="279" t="str">
        <f t="shared" si="28"/>
        <v>44316</v>
      </c>
      <c r="Z873" s="282">
        <v>182.39999999999998</v>
      </c>
      <c r="AA873" s="282"/>
      <c r="AH873" s="269">
        <v>28</v>
      </c>
      <c r="AI873" s="269">
        <v>0</v>
      </c>
      <c r="AJ873" s="269">
        <v>0</v>
      </c>
    </row>
    <row r="874" spans="1:36" s="56" customFormat="1" ht="13.5" customHeight="1">
      <c r="A874" s="317">
        <f>G874</f>
        <v>43</v>
      </c>
      <c r="B874" s="199">
        <f t="shared" si="27"/>
        <v>28</v>
      </c>
      <c r="C874" s="49" t="s">
        <v>313</v>
      </c>
      <c r="D874" s="315">
        <v>28</v>
      </c>
      <c r="E874" s="313" t="s">
        <v>314</v>
      </c>
      <c r="F874" s="313" t="s">
        <v>315</v>
      </c>
      <c r="G874" s="154">
        <v>43</v>
      </c>
      <c r="H874" s="154">
        <v>16</v>
      </c>
      <c r="I874" s="51">
        <v>2.2799999999999998</v>
      </c>
      <c r="J874" s="52" t="s">
        <v>371</v>
      </c>
      <c r="K874" s="53">
        <v>59</v>
      </c>
      <c r="L874" s="292">
        <v>182</v>
      </c>
      <c r="M874" s="316">
        <v>1</v>
      </c>
      <c r="N874" s="52" t="s">
        <v>311</v>
      </c>
      <c r="O874" s="303">
        <f>(L874*P874)/100</f>
        <v>45.5</v>
      </c>
      <c r="P874" s="193">
        <v>25</v>
      </c>
      <c r="Q874" s="120">
        <v>1</v>
      </c>
      <c r="R874" s="315"/>
      <c r="S874" s="241" t="s">
        <v>312</v>
      </c>
      <c r="T874" s="81">
        <v>2</v>
      </c>
      <c r="U874" s="278">
        <f>IF(D873=0,D874,D873)</f>
        <v>28</v>
      </c>
      <c r="V874" s="57">
        <f>IF(I873=0,I874,I873)</f>
        <v>2.2799999999999998</v>
      </c>
      <c r="W874" s="279">
        <f>IF(S873="取りやめ",0,V874)</f>
        <v>2.2799999999999998</v>
      </c>
      <c r="X874" s="282">
        <v>4</v>
      </c>
      <c r="Y874" s="279" t="str">
        <f t="shared" si="28"/>
        <v>44316</v>
      </c>
      <c r="Z874" s="282">
        <v>182.39999999999998</v>
      </c>
      <c r="AA874" s="282"/>
      <c r="AB874" s="56">
        <v>3</v>
      </c>
      <c r="AC874" s="56">
        <v>23</v>
      </c>
      <c r="AG874" s="56">
        <v>2014</v>
      </c>
      <c r="AH874" s="56">
        <v>28</v>
      </c>
      <c r="AI874" s="56">
        <v>2.2799999999999998</v>
      </c>
      <c r="AJ874" s="56">
        <v>2.2799999999999998</v>
      </c>
    </row>
    <row r="875" spans="1:36" s="182" customFormat="1" ht="13.5" customHeight="1">
      <c r="A875" s="317">
        <f>IF(G875=G876,G875,G876)</f>
        <v>43</v>
      </c>
      <c r="B875" s="199">
        <f t="shared" si="27"/>
        <v>28</v>
      </c>
      <c r="C875" s="256" t="s">
        <v>313</v>
      </c>
      <c r="D875" s="219">
        <v>28</v>
      </c>
      <c r="E875" s="211" t="s">
        <v>314</v>
      </c>
      <c r="F875" s="211" t="s">
        <v>315</v>
      </c>
      <c r="G875" s="212">
        <v>43</v>
      </c>
      <c r="H875" s="212">
        <v>66</v>
      </c>
      <c r="I875" s="213">
        <v>1.1200000000000001</v>
      </c>
      <c r="J875" s="214" t="s">
        <v>371</v>
      </c>
      <c r="K875" s="215">
        <v>51</v>
      </c>
      <c r="L875" s="290">
        <f>(O875/P875)*100</f>
        <v>35.840000000000003</v>
      </c>
      <c r="M875" s="216">
        <v>1</v>
      </c>
      <c r="N875" s="214" t="s">
        <v>127</v>
      </c>
      <c r="O875" s="307">
        <f>8*I875</f>
        <v>8.9600000000000009</v>
      </c>
      <c r="P875" s="220">
        <v>25</v>
      </c>
      <c r="Q875" s="218">
        <v>1</v>
      </c>
      <c r="R875" s="219"/>
      <c r="S875" s="238" t="s">
        <v>312</v>
      </c>
      <c r="T875" s="81">
        <v>1</v>
      </c>
      <c r="U875" s="278">
        <f>IF(D875=0,D876,D875)</f>
        <v>28</v>
      </c>
      <c r="V875" s="57">
        <v>0</v>
      </c>
      <c r="W875" s="279">
        <v>0</v>
      </c>
      <c r="X875" s="282">
        <v>4</v>
      </c>
      <c r="Y875" s="279" t="str">
        <f t="shared" si="28"/>
        <v>44366</v>
      </c>
      <c r="Z875" s="282">
        <v>49.28</v>
      </c>
      <c r="AA875" s="282"/>
      <c r="AB875" s="268"/>
      <c r="AC875" s="268"/>
      <c r="AD875" s="268"/>
      <c r="AE875" s="268"/>
      <c r="AF875" s="268"/>
      <c r="AG875" s="268"/>
      <c r="AH875" s="182">
        <v>28</v>
      </c>
      <c r="AI875" s="182">
        <v>0</v>
      </c>
      <c r="AJ875" s="182">
        <v>0</v>
      </c>
    </row>
    <row r="876" spans="1:36" s="56" customFormat="1" ht="13.5" customHeight="1">
      <c r="A876" s="317">
        <f>G876</f>
        <v>43</v>
      </c>
      <c r="B876" s="199">
        <f t="shared" si="27"/>
        <v>28</v>
      </c>
      <c r="C876" s="49" t="s">
        <v>313</v>
      </c>
      <c r="D876" s="315">
        <v>28</v>
      </c>
      <c r="E876" s="313" t="s">
        <v>314</v>
      </c>
      <c r="F876" s="313" t="s">
        <v>315</v>
      </c>
      <c r="G876" s="154">
        <v>43</v>
      </c>
      <c r="H876" s="154">
        <v>66</v>
      </c>
      <c r="I876" s="51">
        <v>1.1200000000000001</v>
      </c>
      <c r="J876" s="52" t="s">
        <v>371</v>
      </c>
      <c r="K876" s="53">
        <v>51</v>
      </c>
      <c r="L876" s="292">
        <v>49</v>
      </c>
      <c r="M876" s="316">
        <v>1</v>
      </c>
      <c r="N876" s="52" t="s">
        <v>311</v>
      </c>
      <c r="O876" s="303">
        <f>(L876*P876)/100</f>
        <v>12.25</v>
      </c>
      <c r="P876" s="193">
        <v>25</v>
      </c>
      <c r="Q876" s="120">
        <v>1</v>
      </c>
      <c r="R876" s="315"/>
      <c r="S876" s="241" t="s">
        <v>312</v>
      </c>
      <c r="T876" s="81">
        <v>2</v>
      </c>
      <c r="U876" s="278">
        <f>IF(D875=0,D876,D875)</f>
        <v>28</v>
      </c>
      <c r="V876" s="57">
        <f>IF(I875=0,I876,I875)</f>
        <v>1.1200000000000001</v>
      </c>
      <c r="W876" s="279">
        <f>IF(S875="取りやめ",0,V876)</f>
        <v>1.1200000000000001</v>
      </c>
      <c r="X876" s="282">
        <v>4</v>
      </c>
      <c r="Y876" s="279" t="str">
        <f t="shared" si="28"/>
        <v>44366</v>
      </c>
      <c r="Z876" s="282">
        <v>49.28</v>
      </c>
      <c r="AA876" s="282"/>
      <c r="AB876" s="57">
        <v>3</v>
      </c>
      <c r="AC876" s="57">
        <v>17</v>
      </c>
      <c r="AD876" s="57"/>
      <c r="AE876" s="57"/>
      <c r="AF876" s="57"/>
      <c r="AG876" s="57">
        <v>2014</v>
      </c>
      <c r="AH876" s="56">
        <v>28</v>
      </c>
      <c r="AI876" s="56">
        <v>1.1200000000000001</v>
      </c>
      <c r="AJ876" s="56">
        <v>1.1200000000000001</v>
      </c>
    </row>
    <row r="877" spans="1:36" s="269" customFormat="1" ht="13.5" customHeight="1">
      <c r="A877" s="317">
        <f>IF(G877=G878,G877,G878)</f>
        <v>43</v>
      </c>
      <c r="B877" s="199">
        <f t="shared" si="27"/>
        <v>28</v>
      </c>
      <c r="C877" s="256" t="s">
        <v>289</v>
      </c>
      <c r="D877" s="219">
        <v>28</v>
      </c>
      <c r="E877" s="211" t="s">
        <v>290</v>
      </c>
      <c r="F877" s="211" t="s">
        <v>291</v>
      </c>
      <c r="G877" s="212">
        <v>43</v>
      </c>
      <c r="H877" s="212">
        <v>116</v>
      </c>
      <c r="I877" s="213">
        <v>0.53</v>
      </c>
      <c r="J877" s="214" t="s">
        <v>296</v>
      </c>
      <c r="K877" s="215">
        <v>37</v>
      </c>
      <c r="L877" s="290">
        <f>(O877/P877)*100</f>
        <v>16.96</v>
      </c>
      <c r="M877" s="216">
        <v>1</v>
      </c>
      <c r="N877" s="214" t="s">
        <v>127</v>
      </c>
      <c r="O877" s="307">
        <f>8*I877</f>
        <v>4.24</v>
      </c>
      <c r="P877" s="220">
        <v>25</v>
      </c>
      <c r="Q877" s="218">
        <v>1</v>
      </c>
      <c r="R877" s="219"/>
      <c r="S877" s="238" t="s">
        <v>288</v>
      </c>
      <c r="T877" s="81">
        <v>1</v>
      </c>
      <c r="U877" s="278">
        <f>IF(D877=0,D878,D877)</f>
        <v>28</v>
      </c>
      <c r="V877" s="57">
        <v>0</v>
      </c>
      <c r="W877" s="279">
        <v>0</v>
      </c>
      <c r="X877" s="282">
        <v>4</v>
      </c>
      <c r="Y877" s="279" t="str">
        <f t="shared" si="28"/>
        <v>443116</v>
      </c>
      <c r="Z877" s="282">
        <v>148.96</v>
      </c>
      <c r="AA877" s="282"/>
      <c r="AB877" s="268"/>
      <c r="AC877" s="268"/>
      <c r="AD877" s="268"/>
      <c r="AE877" s="268"/>
      <c r="AF877" s="268"/>
      <c r="AG877" s="268"/>
      <c r="AH877" s="269">
        <v>28</v>
      </c>
      <c r="AI877" s="269">
        <v>0</v>
      </c>
      <c r="AJ877" s="269">
        <v>0</v>
      </c>
    </row>
    <row r="878" spans="1:36" s="56" customFormat="1" ht="13.5" customHeight="1">
      <c r="A878" s="317">
        <f>G878</f>
        <v>43</v>
      </c>
      <c r="B878" s="199">
        <f t="shared" si="27"/>
        <v>28</v>
      </c>
      <c r="C878" s="49" t="s">
        <v>289</v>
      </c>
      <c r="D878" s="315">
        <v>28</v>
      </c>
      <c r="E878" s="313" t="s">
        <v>290</v>
      </c>
      <c r="F878" s="313" t="s">
        <v>291</v>
      </c>
      <c r="G878" s="154">
        <v>43</v>
      </c>
      <c r="H878" s="154">
        <v>116</v>
      </c>
      <c r="I878" s="51">
        <v>0.56000000000000005</v>
      </c>
      <c r="J878" s="52" t="s">
        <v>296</v>
      </c>
      <c r="K878" s="53">
        <v>37</v>
      </c>
      <c r="L878" s="292">
        <v>149</v>
      </c>
      <c r="M878" s="316">
        <v>1</v>
      </c>
      <c r="N878" s="52" t="s">
        <v>287</v>
      </c>
      <c r="O878" s="303">
        <f>(L878*P878)/100</f>
        <v>37.25</v>
      </c>
      <c r="P878" s="193">
        <v>25</v>
      </c>
      <c r="Q878" s="120">
        <v>1</v>
      </c>
      <c r="R878" s="315"/>
      <c r="S878" s="241" t="s">
        <v>288</v>
      </c>
      <c r="T878" s="81">
        <v>2</v>
      </c>
      <c r="U878" s="278">
        <f>IF(D877=0,D878,D877)</f>
        <v>28</v>
      </c>
      <c r="V878" s="57">
        <f>IF(I877=0,I878,I877)</f>
        <v>0.53</v>
      </c>
      <c r="W878" s="279">
        <f>IF(S877="取りやめ",0,V878)</f>
        <v>0.53</v>
      </c>
      <c r="X878" s="282">
        <v>4</v>
      </c>
      <c r="Y878" s="279" t="str">
        <f t="shared" si="28"/>
        <v>443116</v>
      </c>
      <c r="Z878" s="282">
        <v>148.96</v>
      </c>
      <c r="AA878" s="282"/>
      <c r="AB878" s="57">
        <v>3</v>
      </c>
      <c r="AC878" s="57">
        <v>17</v>
      </c>
      <c r="AD878" s="57"/>
      <c r="AE878" s="57"/>
      <c r="AF878" s="57"/>
      <c r="AG878" s="57">
        <v>2014</v>
      </c>
      <c r="AH878" s="56">
        <v>28</v>
      </c>
      <c r="AI878" s="56">
        <v>0.53</v>
      </c>
      <c r="AJ878" s="56">
        <v>0.53</v>
      </c>
    </row>
    <row r="879" spans="1:36" s="268" customFormat="1" ht="13.5" customHeight="1">
      <c r="A879" s="317">
        <f>IF(G879=G880,G879,G880)</f>
        <v>43</v>
      </c>
      <c r="B879" s="199">
        <f t="shared" si="27"/>
        <v>28</v>
      </c>
      <c r="C879" s="256" t="s">
        <v>289</v>
      </c>
      <c r="D879" s="219">
        <v>28</v>
      </c>
      <c r="E879" s="211" t="s">
        <v>290</v>
      </c>
      <c r="F879" s="211" t="s">
        <v>291</v>
      </c>
      <c r="G879" s="212">
        <v>43</v>
      </c>
      <c r="H879" s="212">
        <v>118</v>
      </c>
      <c r="I879" s="213">
        <v>0.64</v>
      </c>
      <c r="J879" s="214" t="s">
        <v>296</v>
      </c>
      <c r="K879" s="215">
        <v>36</v>
      </c>
      <c r="L879" s="290">
        <f>(O879/P879)*100</f>
        <v>20.48</v>
      </c>
      <c r="M879" s="216">
        <v>1</v>
      </c>
      <c r="N879" s="214" t="s">
        <v>127</v>
      </c>
      <c r="O879" s="307">
        <f>8*I879</f>
        <v>5.12</v>
      </c>
      <c r="P879" s="220">
        <v>25</v>
      </c>
      <c r="Q879" s="218">
        <v>1</v>
      </c>
      <c r="R879" s="219"/>
      <c r="S879" s="238" t="s">
        <v>288</v>
      </c>
      <c r="T879" s="81">
        <v>1</v>
      </c>
      <c r="U879" s="278">
        <f>IF(D879=0,D880,D879)</f>
        <v>28</v>
      </c>
      <c r="V879" s="57">
        <v>0</v>
      </c>
      <c r="W879" s="279">
        <v>0</v>
      </c>
      <c r="X879" s="282">
        <v>4</v>
      </c>
      <c r="Y879" s="279" t="str">
        <f t="shared" si="28"/>
        <v>443118</v>
      </c>
      <c r="Z879" s="282">
        <v>167.68</v>
      </c>
      <c r="AA879" s="282"/>
      <c r="AB879" s="269"/>
      <c r="AC879" s="269"/>
      <c r="AD879" s="269"/>
      <c r="AE879" s="269"/>
      <c r="AF879" s="269"/>
      <c r="AG879" s="269"/>
      <c r="AH879" s="268">
        <v>28</v>
      </c>
      <c r="AI879" s="268">
        <v>0</v>
      </c>
      <c r="AJ879" s="268">
        <v>0</v>
      </c>
    </row>
    <row r="880" spans="1:36" s="57" customFormat="1" ht="13.5" customHeight="1">
      <c r="A880" s="317">
        <f>G880</f>
        <v>43</v>
      </c>
      <c r="B880" s="199">
        <f t="shared" si="27"/>
        <v>28</v>
      </c>
      <c r="C880" s="49" t="s">
        <v>289</v>
      </c>
      <c r="D880" s="315">
        <v>28</v>
      </c>
      <c r="E880" s="313" t="s">
        <v>290</v>
      </c>
      <c r="F880" s="313" t="s">
        <v>291</v>
      </c>
      <c r="G880" s="154">
        <v>43</v>
      </c>
      <c r="H880" s="154">
        <v>118</v>
      </c>
      <c r="I880" s="51">
        <v>0.64</v>
      </c>
      <c r="J880" s="52" t="s">
        <v>296</v>
      </c>
      <c r="K880" s="53">
        <v>36</v>
      </c>
      <c r="L880" s="292">
        <v>168</v>
      </c>
      <c r="M880" s="316">
        <v>1</v>
      </c>
      <c r="N880" s="52" t="s">
        <v>287</v>
      </c>
      <c r="O880" s="303">
        <f>(L880*P880)/100</f>
        <v>42</v>
      </c>
      <c r="P880" s="193">
        <v>25</v>
      </c>
      <c r="Q880" s="120">
        <v>1</v>
      </c>
      <c r="R880" s="315"/>
      <c r="S880" s="241" t="s">
        <v>288</v>
      </c>
      <c r="T880" s="81">
        <v>2</v>
      </c>
      <c r="U880" s="278">
        <f>IF(D879=0,D880,D879)</f>
        <v>28</v>
      </c>
      <c r="V880" s="57">
        <f>IF(I879=0,I880,I879)</f>
        <v>0.64</v>
      </c>
      <c r="W880" s="279">
        <f>IF(S879="取りやめ",0,V880)</f>
        <v>0.64</v>
      </c>
      <c r="X880" s="282">
        <v>4</v>
      </c>
      <c r="Y880" s="279" t="str">
        <f t="shared" si="28"/>
        <v>443118</v>
      </c>
      <c r="Z880" s="282">
        <v>167.68</v>
      </c>
      <c r="AA880" s="282"/>
      <c r="AB880" s="56">
        <v>3</v>
      </c>
      <c r="AC880" s="56">
        <v>17</v>
      </c>
      <c r="AD880" s="56"/>
      <c r="AE880" s="56"/>
      <c r="AF880" s="56"/>
      <c r="AG880" s="56">
        <v>2014</v>
      </c>
      <c r="AH880" s="57">
        <v>28</v>
      </c>
      <c r="AI880" s="57">
        <v>0.64</v>
      </c>
      <c r="AJ880" s="57">
        <v>0.64</v>
      </c>
    </row>
    <row r="881" spans="1:36" s="269" customFormat="1" ht="13.5" customHeight="1">
      <c r="A881" s="317">
        <f>IF(G881=G882,G881,G882)</f>
        <v>43</v>
      </c>
      <c r="B881" s="199">
        <f t="shared" si="27"/>
        <v>28</v>
      </c>
      <c r="C881" s="256" t="s">
        <v>313</v>
      </c>
      <c r="D881" s="219">
        <v>28</v>
      </c>
      <c r="E881" s="211" t="s">
        <v>314</v>
      </c>
      <c r="F881" s="211" t="s">
        <v>315</v>
      </c>
      <c r="G881" s="212">
        <v>43</v>
      </c>
      <c r="H881" s="212">
        <v>147</v>
      </c>
      <c r="I881" s="213">
        <v>7.5</v>
      </c>
      <c r="J881" s="214" t="s">
        <v>310</v>
      </c>
      <c r="K881" s="215">
        <v>13</v>
      </c>
      <c r="L881" s="290">
        <f>(O881/P881)*100</f>
        <v>240</v>
      </c>
      <c r="M881" s="216">
        <v>1</v>
      </c>
      <c r="N881" s="214" t="s">
        <v>127</v>
      </c>
      <c r="O881" s="307">
        <f>8*I881</f>
        <v>60</v>
      </c>
      <c r="P881" s="220">
        <v>25</v>
      </c>
      <c r="Q881" s="218">
        <v>1</v>
      </c>
      <c r="R881" s="219"/>
      <c r="S881" s="238" t="s">
        <v>312</v>
      </c>
      <c r="T881" s="81">
        <v>1</v>
      </c>
      <c r="U881" s="278">
        <f>IF(D881=0,D882,D881)</f>
        <v>28</v>
      </c>
      <c r="V881" s="57">
        <v>0</v>
      </c>
      <c r="W881" s="279">
        <v>0</v>
      </c>
      <c r="X881" s="282">
        <v>4</v>
      </c>
      <c r="Y881" s="279" t="str">
        <f t="shared" si="28"/>
        <v>443147</v>
      </c>
      <c r="Z881" s="282">
        <v>450</v>
      </c>
      <c r="AA881" s="282"/>
      <c r="AB881" s="268"/>
      <c r="AC881" s="268"/>
      <c r="AD881" s="268"/>
      <c r="AE881" s="268"/>
      <c r="AF881" s="268"/>
      <c r="AG881" s="268"/>
      <c r="AH881" s="269">
        <v>28</v>
      </c>
      <c r="AI881" s="269">
        <v>0</v>
      </c>
      <c r="AJ881" s="269">
        <v>0</v>
      </c>
    </row>
    <row r="882" spans="1:36" s="56" customFormat="1" ht="13.5" customHeight="1">
      <c r="A882" s="317">
        <f>G882</f>
        <v>43</v>
      </c>
      <c r="B882" s="199">
        <f t="shared" si="27"/>
        <v>28</v>
      </c>
      <c r="C882" s="49" t="s">
        <v>313</v>
      </c>
      <c r="D882" s="315">
        <v>28</v>
      </c>
      <c r="E882" s="313" t="s">
        <v>314</v>
      </c>
      <c r="F882" s="313" t="s">
        <v>315</v>
      </c>
      <c r="G882" s="154">
        <v>43</v>
      </c>
      <c r="H882" s="154">
        <v>147</v>
      </c>
      <c r="I882" s="51">
        <v>7.5</v>
      </c>
      <c r="J882" s="52" t="s">
        <v>405</v>
      </c>
      <c r="K882" s="53">
        <v>13</v>
      </c>
      <c r="L882" s="292">
        <v>450</v>
      </c>
      <c r="M882" s="316">
        <v>1</v>
      </c>
      <c r="N882" s="52" t="s">
        <v>311</v>
      </c>
      <c r="O882" s="303">
        <f>(L882*P882)/100</f>
        <v>112.5</v>
      </c>
      <c r="P882" s="193">
        <v>25</v>
      </c>
      <c r="Q882" s="120">
        <v>1</v>
      </c>
      <c r="R882" s="315"/>
      <c r="S882" s="241" t="s">
        <v>134</v>
      </c>
      <c r="T882" s="81">
        <v>2</v>
      </c>
      <c r="U882" s="278">
        <f>IF(D881=0,D882,D881)</f>
        <v>28</v>
      </c>
      <c r="V882" s="57">
        <f>IF(I881=0,I882,I881)</f>
        <v>7.5</v>
      </c>
      <c r="W882" s="279">
        <f>IF(S881="取りやめ",0,V882)</f>
        <v>7.5</v>
      </c>
      <c r="X882" s="282">
        <v>4</v>
      </c>
      <c r="Y882" s="279" t="str">
        <f t="shared" si="28"/>
        <v>443147</v>
      </c>
      <c r="Z882" s="282">
        <v>450</v>
      </c>
      <c r="AA882" s="282"/>
      <c r="AB882" s="57">
        <v>3</v>
      </c>
      <c r="AC882" s="57">
        <v>17</v>
      </c>
      <c r="AD882" s="57"/>
      <c r="AE882" s="57"/>
      <c r="AF882" s="57"/>
      <c r="AG882" s="57">
        <v>2014</v>
      </c>
      <c r="AH882" s="56">
        <v>28</v>
      </c>
      <c r="AI882" s="56">
        <v>7.5</v>
      </c>
      <c r="AJ882" s="56">
        <v>7.5</v>
      </c>
    </row>
    <row r="883" spans="1:36" s="268" customFormat="1" ht="13.5" customHeight="1">
      <c r="A883" s="317">
        <f>IF(G883=G884,G883,G884)</f>
        <v>43</v>
      </c>
      <c r="B883" s="199">
        <f t="shared" si="27"/>
        <v>28</v>
      </c>
      <c r="C883" s="256" t="s">
        <v>313</v>
      </c>
      <c r="D883" s="219">
        <v>28</v>
      </c>
      <c r="E883" s="211" t="s">
        <v>314</v>
      </c>
      <c r="F883" s="211" t="s">
        <v>315</v>
      </c>
      <c r="G883" s="212">
        <v>43</v>
      </c>
      <c r="H883" s="212">
        <v>148</v>
      </c>
      <c r="I883" s="213">
        <v>1.3</v>
      </c>
      <c r="J883" s="214" t="s">
        <v>310</v>
      </c>
      <c r="K883" s="215">
        <v>12</v>
      </c>
      <c r="L883" s="290">
        <f>(O883/P883)*100</f>
        <v>41.6</v>
      </c>
      <c r="M883" s="216">
        <v>1</v>
      </c>
      <c r="N883" s="214" t="s">
        <v>127</v>
      </c>
      <c r="O883" s="307">
        <f>8*I883</f>
        <v>10.4</v>
      </c>
      <c r="P883" s="220">
        <v>25</v>
      </c>
      <c r="Q883" s="218">
        <v>1</v>
      </c>
      <c r="R883" s="219"/>
      <c r="S883" s="238" t="s">
        <v>312</v>
      </c>
      <c r="T883" s="81">
        <v>1</v>
      </c>
      <c r="U883" s="278">
        <f>IF(D883=0,D884,D883)</f>
        <v>28</v>
      </c>
      <c r="V883" s="57">
        <v>0</v>
      </c>
      <c r="W883" s="279">
        <v>0</v>
      </c>
      <c r="X883" s="282">
        <v>4</v>
      </c>
      <c r="Y883" s="279" t="str">
        <f t="shared" si="28"/>
        <v>443148</v>
      </c>
      <c r="Z883" s="282">
        <v>65</v>
      </c>
      <c r="AA883" s="282"/>
      <c r="AB883" s="269"/>
      <c r="AC883" s="269"/>
      <c r="AD883" s="269"/>
      <c r="AE883" s="269"/>
      <c r="AF883" s="269"/>
      <c r="AG883" s="269"/>
      <c r="AH883" s="268">
        <v>28</v>
      </c>
      <c r="AI883" s="268">
        <v>0</v>
      </c>
      <c r="AJ883" s="268">
        <v>0</v>
      </c>
    </row>
    <row r="884" spans="1:36" s="57" customFormat="1" ht="13.5" customHeight="1">
      <c r="A884" s="317">
        <f>G884</f>
        <v>43</v>
      </c>
      <c r="B884" s="199">
        <f t="shared" si="27"/>
        <v>28</v>
      </c>
      <c r="C884" s="49" t="s">
        <v>313</v>
      </c>
      <c r="D884" s="315">
        <v>28</v>
      </c>
      <c r="E884" s="313" t="s">
        <v>314</v>
      </c>
      <c r="F884" s="313" t="s">
        <v>315</v>
      </c>
      <c r="G884" s="154">
        <v>43</v>
      </c>
      <c r="H884" s="154">
        <v>148</v>
      </c>
      <c r="I884" s="51">
        <v>1.3</v>
      </c>
      <c r="J884" s="52" t="s">
        <v>405</v>
      </c>
      <c r="K884" s="53">
        <v>12</v>
      </c>
      <c r="L884" s="292">
        <v>65</v>
      </c>
      <c r="M884" s="316">
        <v>1</v>
      </c>
      <c r="N884" s="52" t="s">
        <v>311</v>
      </c>
      <c r="O884" s="303">
        <f>(L884*P884)/100</f>
        <v>16.25</v>
      </c>
      <c r="P884" s="193">
        <v>25</v>
      </c>
      <c r="Q884" s="120">
        <v>1</v>
      </c>
      <c r="R884" s="315"/>
      <c r="S884" s="241" t="s">
        <v>312</v>
      </c>
      <c r="T884" s="81">
        <v>2</v>
      </c>
      <c r="U884" s="278">
        <f>IF(D883=0,D884,D883)</f>
        <v>28</v>
      </c>
      <c r="V884" s="57">
        <f>IF(I883=0,I884,I883)</f>
        <v>1.3</v>
      </c>
      <c r="W884" s="279">
        <f>IF(S883="取りやめ",0,V884)</f>
        <v>1.3</v>
      </c>
      <c r="X884" s="282">
        <v>4</v>
      </c>
      <c r="Y884" s="279" t="str">
        <f t="shared" si="28"/>
        <v>443148</v>
      </c>
      <c r="Z884" s="282">
        <v>65</v>
      </c>
      <c r="AA884" s="282"/>
      <c r="AB884" s="56"/>
      <c r="AC884" s="56"/>
      <c r="AD884" s="56"/>
      <c r="AE884" s="56"/>
      <c r="AF884" s="56"/>
      <c r="AG884" s="56"/>
      <c r="AH884" s="57">
        <v>28</v>
      </c>
      <c r="AI884" s="57">
        <v>1.3</v>
      </c>
      <c r="AJ884" s="57">
        <v>1.3</v>
      </c>
    </row>
    <row r="885" spans="1:36" s="269" customFormat="1" ht="13.5" customHeight="1">
      <c r="A885" s="317">
        <f>IF(G885=G886,G885,G886)</f>
        <v>46</v>
      </c>
      <c r="B885" s="199">
        <f t="shared" si="27"/>
        <v>28</v>
      </c>
      <c r="C885" s="256" t="s">
        <v>289</v>
      </c>
      <c r="D885" s="219">
        <v>28</v>
      </c>
      <c r="E885" s="211" t="s">
        <v>290</v>
      </c>
      <c r="F885" s="211" t="s">
        <v>291</v>
      </c>
      <c r="G885" s="212">
        <v>46</v>
      </c>
      <c r="H885" s="212">
        <v>7</v>
      </c>
      <c r="I885" s="213">
        <v>0.84</v>
      </c>
      <c r="J885" s="214" t="s">
        <v>296</v>
      </c>
      <c r="K885" s="215">
        <v>31</v>
      </c>
      <c r="L885" s="290">
        <f>(O885/P885)*100</f>
        <v>26.88</v>
      </c>
      <c r="M885" s="216">
        <v>1</v>
      </c>
      <c r="N885" s="214" t="s">
        <v>127</v>
      </c>
      <c r="O885" s="307">
        <f>8*I885</f>
        <v>6.72</v>
      </c>
      <c r="P885" s="220">
        <v>25</v>
      </c>
      <c r="Q885" s="218">
        <v>1</v>
      </c>
      <c r="R885" s="219"/>
      <c r="S885" s="238" t="s">
        <v>288</v>
      </c>
      <c r="T885" s="81">
        <v>1</v>
      </c>
      <c r="U885" s="278">
        <f>IF(D885=0,D886,D885)</f>
        <v>28</v>
      </c>
      <c r="V885" s="57">
        <v>0</v>
      </c>
      <c r="W885" s="279">
        <v>0</v>
      </c>
      <c r="X885" s="282">
        <v>4</v>
      </c>
      <c r="Y885" s="279" t="str">
        <f t="shared" si="28"/>
        <v>4467</v>
      </c>
      <c r="Z885" s="282">
        <v>196.56</v>
      </c>
      <c r="AA885" s="282"/>
      <c r="AH885" s="269">
        <v>28</v>
      </c>
      <c r="AI885" s="269">
        <v>0</v>
      </c>
      <c r="AJ885" s="269">
        <v>0</v>
      </c>
    </row>
    <row r="886" spans="1:36" s="56" customFormat="1" ht="13.5" customHeight="1">
      <c r="A886" s="317">
        <f>G886</f>
        <v>46</v>
      </c>
      <c r="B886" s="199">
        <f t="shared" si="27"/>
        <v>28</v>
      </c>
      <c r="C886" s="49" t="s">
        <v>289</v>
      </c>
      <c r="D886" s="315">
        <v>28</v>
      </c>
      <c r="E886" s="313" t="s">
        <v>290</v>
      </c>
      <c r="F886" s="313" t="s">
        <v>291</v>
      </c>
      <c r="G886" s="154">
        <v>46</v>
      </c>
      <c r="H886" s="154">
        <v>7</v>
      </c>
      <c r="I886" s="51">
        <v>0.84</v>
      </c>
      <c r="J886" s="52" t="s">
        <v>296</v>
      </c>
      <c r="K886" s="53">
        <v>31</v>
      </c>
      <c r="L886" s="292">
        <v>197</v>
      </c>
      <c r="M886" s="316">
        <v>1</v>
      </c>
      <c r="N886" s="52" t="s">
        <v>287</v>
      </c>
      <c r="O886" s="303">
        <f>(L886*P886)/100</f>
        <v>49.25</v>
      </c>
      <c r="P886" s="193">
        <v>25</v>
      </c>
      <c r="Q886" s="120">
        <v>1</v>
      </c>
      <c r="R886" s="315"/>
      <c r="S886" s="241" t="s">
        <v>288</v>
      </c>
      <c r="T886" s="81">
        <v>2</v>
      </c>
      <c r="U886" s="278">
        <f>IF(D885=0,D886,D885)</f>
        <v>28</v>
      </c>
      <c r="V886" s="57">
        <f>IF(I885=0,I886,I885)</f>
        <v>0.84</v>
      </c>
      <c r="W886" s="279">
        <f>IF(S885="取りやめ",0,V886)</f>
        <v>0.84</v>
      </c>
      <c r="X886" s="282">
        <v>4</v>
      </c>
      <c r="Y886" s="279" t="str">
        <f t="shared" si="28"/>
        <v>4467</v>
      </c>
      <c r="Z886" s="282">
        <v>196.56</v>
      </c>
      <c r="AA886" s="282"/>
      <c r="AH886" s="56">
        <v>28</v>
      </c>
      <c r="AI886" s="56">
        <v>0.84</v>
      </c>
      <c r="AJ886" s="56">
        <v>0.84</v>
      </c>
    </row>
    <row r="887" spans="1:36" s="268" customFormat="1" ht="13.5" customHeight="1">
      <c r="A887" s="317">
        <f>IF(G887=G888,G887,G888)</f>
        <v>46</v>
      </c>
      <c r="B887" s="199">
        <f t="shared" si="27"/>
        <v>28</v>
      </c>
      <c r="C887" s="256" t="s">
        <v>289</v>
      </c>
      <c r="D887" s="219">
        <v>28</v>
      </c>
      <c r="E887" s="211" t="s">
        <v>290</v>
      </c>
      <c r="F887" s="211" t="s">
        <v>291</v>
      </c>
      <c r="G887" s="212">
        <v>46</v>
      </c>
      <c r="H887" s="212">
        <v>8</v>
      </c>
      <c r="I887" s="213">
        <v>0.44</v>
      </c>
      <c r="J887" s="214" t="s">
        <v>294</v>
      </c>
      <c r="K887" s="215">
        <v>26</v>
      </c>
      <c r="L887" s="290">
        <f>(O887/P887)*100</f>
        <v>14.08</v>
      </c>
      <c r="M887" s="216">
        <v>1</v>
      </c>
      <c r="N887" s="214" t="s">
        <v>127</v>
      </c>
      <c r="O887" s="307">
        <f>8*I887</f>
        <v>3.52</v>
      </c>
      <c r="P887" s="220">
        <v>25</v>
      </c>
      <c r="Q887" s="218">
        <v>1</v>
      </c>
      <c r="R887" s="219"/>
      <c r="S887" s="238" t="s">
        <v>288</v>
      </c>
      <c r="T887" s="81">
        <v>1</v>
      </c>
      <c r="U887" s="278">
        <f>IF(D887=0,D888,D887)</f>
        <v>28</v>
      </c>
      <c r="V887" s="57">
        <v>0</v>
      </c>
      <c r="W887" s="279">
        <v>0</v>
      </c>
      <c r="X887" s="282">
        <v>4</v>
      </c>
      <c r="Y887" s="279" t="str">
        <f t="shared" si="28"/>
        <v>4468</v>
      </c>
      <c r="Z887" s="282">
        <v>850</v>
      </c>
      <c r="AA887" s="282"/>
      <c r="AB887" s="269"/>
      <c r="AC887" s="269"/>
      <c r="AD887" s="269"/>
      <c r="AE887" s="269"/>
      <c r="AF887" s="269"/>
      <c r="AG887" s="269"/>
      <c r="AH887" s="268">
        <v>28</v>
      </c>
      <c r="AI887" s="268">
        <v>0</v>
      </c>
      <c r="AJ887" s="268">
        <v>0</v>
      </c>
    </row>
    <row r="888" spans="1:36" s="57" customFormat="1" ht="13.5" customHeight="1">
      <c r="A888" s="317">
        <f>G888</f>
        <v>46</v>
      </c>
      <c r="B888" s="199">
        <f t="shared" si="27"/>
        <v>28</v>
      </c>
      <c r="C888" s="49" t="s">
        <v>289</v>
      </c>
      <c r="D888" s="315">
        <v>28</v>
      </c>
      <c r="E888" s="313" t="s">
        <v>290</v>
      </c>
      <c r="F888" s="313" t="s">
        <v>291</v>
      </c>
      <c r="G888" s="154">
        <v>46</v>
      </c>
      <c r="H888" s="154">
        <v>8</v>
      </c>
      <c r="I888" s="51">
        <v>0.44</v>
      </c>
      <c r="J888" s="52" t="s">
        <v>294</v>
      </c>
      <c r="K888" s="53">
        <v>26</v>
      </c>
      <c r="L888" s="292">
        <v>850</v>
      </c>
      <c r="M888" s="316">
        <v>1</v>
      </c>
      <c r="N888" s="52" t="s">
        <v>287</v>
      </c>
      <c r="O888" s="303">
        <f>(L888*P888)/100</f>
        <v>212.5</v>
      </c>
      <c r="P888" s="193">
        <v>25</v>
      </c>
      <c r="Q888" s="120">
        <v>1</v>
      </c>
      <c r="R888" s="315"/>
      <c r="S888" s="241" t="s">
        <v>288</v>
      </c>
      <c r="T888" s="81">
        <v>2</v>
      </c>
      <c r="U888" s="278">
        <f>IF(D887=0,D888,D887)</f>
        <v>28</v>
      </c>
      <c r="V888" s="57">
        <f>IF(I887=0,I888,I887)</f>
        <v>0.44</v>
      </c>
      <c r="W888" s="279">
        <f>IF(S887="取りやめ",0,V888)</f>
        <v>0.44</v>
      </c>
      <c r="X888" s="282">
        <v>4</v>
      </c>
      <c r="Y888" s="279" t="str">
        <f t="shared" si="28"/>
        <v>4468</v>
      </c>
      <c r="Z888" s="282">
        <v>850</v>
      </c>
      <c r="AA888" s="282"/>
      <c r="AB888" s="56"/>
      <c r="AC888" s="56"/>
      <c r="AD888" s="56"/>
      <c r="AE888" s="56"/>
      <c r="AF888" s="56"/>
      <c r="AG888" s="56"/>
      <c r="AH888" s="57">
        <v>28</v>
      </c>
      <c r="AI888" s="57">
        <v>0.44</v>
      </c>
      <c r="AJ888" s="57">
        <v>0.44</v>
      </c>
    </row>
    <row r="889" spans="1:36" s="269" customFormat="1" ht="13.5" customHeight="1">
      <c r="A889" s="317">
        <f>IF(G889=G890,G889,G890)</f>
        <v>46</v>
      </c>
      <c r="B889" s="199">
        <f t="shared" si="27"/>
        <v>28</v>
      </c>
      <c r="C889" s="256" t="s">
        <v>289</v>
      </c>
      <c r="D889" s="219">
        <v>28</v>
      </c>
      <c r="E889" s="211" t="s">
        <v>290</v>
      </c>
      <c r="F889" s="211" t="s">
        <v>291</v>
      </c>
      <c r="G889" s="212">
        <v>46</v>
      </c>
      <c r="H889" s="212">
        <v>9</v>
      </c>
      <c r="I889" s="213">
        <v>1.68</v>
      </c>
      <c r="J889" s="214" t="s">
        <v>296</v>
      </c>
      <c r="K889" s="215">
        <v>31</v>
      </c>
      <c r="L889" s="290">
        <f>(O889/P889)*100</f>
        <v>53.76</v>
      </c>
      <c r="M889" s="216">
        <v>1</v>
      </c>
      <c r="N889" s="214" t="s">
        <v>127</v>
      </c>
      <c r="O889" s="307">
        <f>8*I889</f>
        <v>13.44</v>
      </c>
      <c r="P889" s="220">
        <v>25</v>
      </c>
      <c r="Q889" s="218">
        <v>1</v>
      </c>
      <c r="R889" s="219"/>
      <c r="S889" s="238" t="s">
        <v>288</v>
      </c>
      <c r="T889" s="81">
        <v>1</v>
      </c>
      <c r="U889" s="278">
        <f>IF(D889=0,D890,D889)</f>
        <v>28</v>
      </c>
      <c r="V889" s="57">
        <v>0</v>
      </c>
      <c r="W889" s="279">
        <v>0</v>
      </c>
      <c r="X889" s="282">
        <v>4</v>
      </c>
      <c r="Y889" s="279" t="str">
        <f t="shared" si="28"/>
        <v>4469</v>
      </c>
      <c r="Z889" s="282">
        <v>393.12</v>
      </c>
      <c r="AA889" s="282"/>
      <c r="AB889" s="268"/>
      <c r="AC889" s="268"/>
      <c r="AD889" s="268"/>
      <c r="AE889" s="268"/>
      <c r="AF889" s="268"/>
      <c r="AG889" s="268"/>
      <c r="AH889" s="269">
        <v>28</v>
      </c>
      <c r="AI889" s="269">
        <v>0</v>
      </c>
      <c r="AJ889" s="269">
        <v>0</v>
      </c>
    </row>
    <row r="890" spans="1:36" s="56" customFormat="1" ht="13.5" customHeight="1">
      <c r="A890" s="317">
        <f>G890</f>
        <v>46</v>
      </c>
      <c r="B890" s="199">
        <f t="shared" si="27"/>
        <v>28</v>
      </c>
      <c r="C890" s="49" t="s">
        <v>289</v>
      </c>
      <c r="D890" s="315">
        <v>28</v>
      </c>
      <c r="E890" s="313" t="s">
        <v>290</v>
      </c>
      <c r="F890" s="313" t="s">
        <v>291</v>
      </c>
      <c r="G890" s="154">
        <v>46</v>
      </c>
      <c r="H890" s="154">
        <v>9</v>
      </c>
      <c r="I890" s="51">
        <v>1.68</v>
      </c>
      <c r="J890" s="52" t="s">
        <v>296</v>
      </c>
      <c r="K890" s="53">
        <v>31</v>
      </c>
      <c r="L890" s="292">
        <v>393</v>
      </c>
      <c r="M890" s="316">
        <v>1</v>
      </c>
      <c r="N890" s="52" t="s">
        <v>287</v>
      </c>
      <c r="O890" s="303">
        <f>(L890*P890)/100</f>
        <v>98.25</v>
      </c>
      <c r="P890" s="193">
        <v>25</v>
      </c>
      <c r="Q890" s="120">
        <v>1</v>
      </c>
      <c r="R890" s="315"/>
      <c r="S890" s="241" t="s">
        <v>288</v>
      </c>
      <c r="T890" s="81">
        <v>2</v>
      </c>
      <c r="U890" s="278">
        <f>IF(D889=0,D890,D889)</f>
        <v>28</v>
      </c>
      <c r="V890" s="57">
        <f>IF(I889=0,I890,I889)</f>
        <v>1.68</v>
      </c>
      <c r="W890" s="279">
        <f>IF(S889="取りやめ",0,V890)</f>
        <v>1.68</v>
      </c>
      <c r="X890" s="282">
        <v>4</v>
      </c>
      <c r="Y890" s="279" t="str">
        <f t="shared" si="28"/>
        <v>4469</v>
      </c>
      <c r="Z890" s="282">
        <v>393.12</v>
      </c>
      <c r="AA890" s="282"/>
      <c r="AB890" s="57">
        <v>3</v>
      </c>
      <c r="AC890" s="57">
        <v>17</v>
      </c>
      <c r="AD890" s="57"/>
      <c r="AE890" s="57"/>
      <c r="AF890" s="57"/>
      <c r="AG890" s="57">
        <v>2014</v>
      </c>
      <c r="AH890" s="56">
        <v>28</v>
      </c>
      <c r="AI890" s="56">
        <v>1.68</v>
      </c>
      <c r="AJ890" s="56">
        <v>1.68</v>
      </c>
    </row>
    <row r="891" spans="1:36" s="268" customFormat="1" ht="13.5" customHeight="1">
      <c r="A891" s="317">
        <f>IF(G891=G892,G891,G892)</f>
        <v>46</v>
      </c>
      <c r="B891" s="199">
        <f t="shared" si="27"/>
        <v>28</v>
      </c>
      <c r="C891" s="256" t="s">
        <v>289</v>
      </c>
      <c r="D891" s="219">
        <v>28</v>
      </c>
      <c r="E891" s="211" t="s">
        <v>290</v>
      </c>
      <c r="F891" s="211" t="s">
        <v>291</v>
      </c>
      <c r="G891" s="212">
        <v>46</v>
      </c>
      <c r="H891" s="212">
        <v>10</v>
      </c>
      <c r="I891" s="213">
        <v>5.92</v>
      </c>
      <c r="J891" s="214" t="s">
        <v>296</v>
      </c>
      <c r="K891" s="215">
        <v>26</v>
      </c>
      <c r="L891" s="290">
        <f>(O891/P891)*100</f>
        <v>189.44</v>
      </c>
      <c r="M891" s="216">
        <v>1</v>
      </c>
      <c r="N891" s="214" t="s">
        <v>127</v>
      </c>
      <c r="O891" s="307">
        <f>8*I891</f>
        <v>47.36</v>
      </c>
      <c r="P891" s="220">
        <v>25</v>
      </c>
      <c r="Q891" s="218">
        <v>1</v>
      </c>
      <c r="R891" s="219"/>
      <c r="S891" s="238" t="s">
        <v>288</v>
      </c>
      <c r="T891" s="81">
        <v>1</v>
      </c>
      <c r="U891" s="278">
        <f>IF(D891=0,D892,D891)</f>
        <v>28</v>
      </c>
      <c r="V891" s="57">
        <v>0</v>
      </c>
      <c r="W891" s="279">
        <v>0</v>
      </c>
      <c r="X891" s="282">
        <v>4</v>
      </c>
      <c r="Y891" s="279" t="str">
        <f t="shared" si="28"/>
        <v>44610</v>
      </c>
      <c r="Z891" s="282">
        <v>1195.8399999999999</v>
      </c>
      <c r="AA891" s="282"/>
      <c r="AB891" s="269"/>
      <c r="AC891" s="269"/>
      <c r="AD891" s="269"/>
      <c r="AE891" s="269"/>
      <c r="AF891" s="269"/>
      <c r="AG891" s="269"/>
      <c r="AH891" s="268">
        <v>28</v>
      </c>
      <c r="AI891" s="268">
        <v>0</v>
      </c>
      <c r="AJ891" s="268">
        <v>0</v>
      </c>
    </row>
    <row r="892" spans="1:36" s="57" customFormat="1" ht="13.5" customHeight="1">
      <c r="A892" s="317">
        <f>G892</f>
        <v>46</v>
      </c>
      <c r="B892" s="199">
        <f t="shared" si="27"/>
        <v>28</v>
      </c>
      <c r="C892" s="49" t="s">
        <v>289</v>
      </c>
      <c r="D892" s="315">
        <v>28</v>
      </c>
      <c r="E892" s="313" t="s">
        <v>290</v>
      </c>
      <c r="F892" s="313" t="s">
        <v>291</v>
      </c>
      <c r="G892" s="154">
        <v>46</v>
      </c>
      <c r="H892" s="154">
        <v>10</v>
      </c>
      <c r="I892" s="51">
        <v>5.92</v>
      </c>
      <c r="J892" s="52" t="s">
        <v>296</v>
      </c>
      <c r="K892" s="53">
        <v>26</v>
      </c>
      <c r="L892" s="292">
        <v>1196</v>
      </c>
      <c r="M892" s="316">
        <v>1</v>
      </c>
      <c r="N892" s="52" t="s">
        <v>287</v>
      </c>
      <c r="O892" s="303">
        <f>(L892*P892)/100</f>
        <v>299</v>
      </c>
      <c r="P892" s="193">
        <v>25</v>
      </c>
      <c r="Q892" s="120">
        <v>1</v>
      </c>
      <c r="R892" s="315"/>
      <c r="S892" s="241" t="s">
        <v>288</v>
      </c>
      <c r="T892" s="81">
        <v>2</v>
      </c>
      <c r="U892" s="278">
        <f>IF(D891=0,D892,D891)</f>
        <v>28</v>
      </c>
      <c r="V892" s="57">
        <f>IF(I891=0,I892,I891)</f>
        <v>5.92</v>
      </c>
      <c r="W892" s="279">
        <f>IF(S891="取りやめ",0,V892)</f>
        <v>5.92</v>
      </c>
      <c r="X892" s="282">
        <v>4</v>
      </c>
      <c r="Y892" s="279" t="str">
        <f t="shared" si="28"/>
        <v>44610</v>
      </c>
      <c r="Z892" s="282">
        <v>1195.8399999999999</v>
      </c>
      <c r="AA892" s="282"/>
      <c r="AB892" s="56">
        <v>3</v>
      </c>
      <c r="AC892" s="56">
        <v>17</v>
      </c>
      <c r="AD892" s="56"/>
      <c r="AE892" s="56"/>
      <c r="AF892" s="56"/>
      <c r="AG892" s="56">
        <v>2014</v>
      </c>
      <c r="AH892" s="57">
        <v>28</v>
      </c>
      <c r="AI892" s="57">
        <v>5.92</v>
      </c>
      <c r="AJ892" s="57">
        <v>5.92</v>
      </c>
    </row>
    <row r="893" spans="1:36" s="270" customFormat="1" ht="13.5" customHeight="1">
      <c r="A893" s="317">
        <f>IF(G893=G894,G893,G894)</f>
        <v>51</v>
      </c>
      <c r="B893" s="199">
        <f t="shared" si="27"/>
        <v>28</v>
      </c>
      <c r="C893" s="256" t="s">
        <v>313</v>
      </c>
      <c r="D893" s="219">
        <v>28</v>
      </c>
      <c r="E893" s="211" t="s">
        <v>314</v>
      </c>
      <c r="F893" s="211" t="s">
        <v>315</v>
      </c>
      <c r="G893" s="212">
        <v>51</v>
      </c>
      <c r="H893" s="212">
        <v>20</v>
      </c>
      <c r="I893" s="213">
        <v>2</v>
      </c>
      <c r="J893" s="214" t="s">
        <v>325</v>
      </c>
      <c r="K893" s="215">
        <v>34</v>
      </c>
      <c r="L893" s="290">
        <v>280</v>
      </c>
      <c r="M893" s="216">
        <v>1</v>
      </c>
      <c r="N893" s="214" t="s">
        <v>323</v>
      </c>
      <c r="O893" s="307">
        <v>88</v>
      </c>
      <c r="P893" s="220">
        <v>25</v>
      </c>
      <c r="Q893" s="218">
        <v>1</v>
      </c>
      <c r="R893" s="219"/>
      <c r="S893" s="238" t="s">
        <v>324</v>
      </c>
      <c r="T893" s="81">
        <v>1</v>
      </c>
      <c r="U893" s="278">
        <f>IF(D893=0,D894,D893)</f>
        <v>28</v>
      </c>
      <c r="V893" s="57">
        <v>0</v>
      </c>
      <c r="W893" s="279">
        <v>0</v>
      </c>
      <c r="X893" s="282">
        <v>4</v>
      </c>
      <c r="Y893" s="279" t="str">
        <f t="shared" si="28"/>
        <v>45120</v>
      </c>
      <c r="Z893" s="282">
        <v>500</v>
      </c>
      <c r="AA893" s="282"/>
      <c r="AB893" s="268"/>
      <c r="AC893" s="268"/>
      <c r="AD893" s="268"/>
      <c r="AE893" s="268"/>
      <c r="AF893" s="268"/>
      <c r="AG893" s="268"/>
      <c r="AH893" s="270">
        <v>28</v>
      </c>
      <c r="AI893" s="270">
        <v>0</v>
      </c>
      <c r="AJ893" s="270">
        <v>0</v>
      </c>
    </row>
    <row r="894" spans="1:36" s="57" customFormat="1" ht="13.5" customHeight="1">
      <c r="A894" s="317">
        <f>G894</f>
        <v>51</v>
      </c>
      <c r="B894" s="199">
        <f t="shared" si="27"/>
        <v>28</v>
      </c>
      <c r="C894" s="49" t="s">
        <v>313</v>
      </c>
      <c r="D894" s="315">
        <v>28</v>
      </c>
      <c r="E894" s="313" t="s">
        <v>314</v>
      </c>
      <c r="F894" s="313" t="s">
        <v>315</v>
      </c>
      <c r="G894" s="154">
        <v>51</v>
      </c>
      <c r="H894" s="154">
        <v>20</v>
      </c>
      <c r="I894" s="51">
        <v>2</v>
      </c>
      <c r="J894" s="52" t="s">
        <v>407</v>
      </c>
      <c r="K894" s="53">
        <v>34</v>
      </c>
      <c r="L894" s="292">
        <v>500</v>
      </c>
      <c r="M894" s="316">
        <v>1</v>
      </c>
      <c r="N894" s="52" t="s">
        <v>323</v>
      </c>
      <c r="O894" s="303">
        <f>(L894*P894)/100</f>
        <v>125</v>
      </c>
      <c r="P894" s="193">
        <v>25</v>
      </c>
      <c r="Q894" s="120">
        <v>1</v>
      </c>
      <c r="R894" s="315"/>
      <c r="S894" s="241" t="s">
        <v>324</v>
      </c>
      <c r="T894" s="81">
        <v>2</v>
      </c>
      <c r="U894" s="278">
        <f>IF(D893=0,D894,D893)</f>
        <v>28</v>
      </c>
      <c r="V894" s="57">
        <f>IF(I893=0,I894,I893)</f>
        <v>2</v>
      </c>
      <c r="W894" s="279">
        <f>IF(S893="取りやめ",0,V894)</f>
        <v>2</v>
      </c>
      <c r="X894" s="282">
        <v>4</v>
      </c>
      <c r="Y894" s="279" t="str">
        <f t="shared" si="28"/>
        <v>45120</v>
      </c>
      <c r="Z894" s="282">
        <v>500</v>
      </c>
      <c r="AA894" s="282"/>
      <c r="AB894" s="56"/>
      <c r="AC894" s="56"/>
      <c r="AD894" s="56"/>
      <c r="AE894" s="56"/>
      <c r="AF894" s="56"/>
      <c r="AG894" s="56"/>
      <c r="AH894" s="57">
        <v>28</v>
      </c>
      <c r="AI894" s="57">
        <v>2</v>
      </c>
      <c r="AJ894" s="57">
        <v>2</v>
      </c>
    </row>
    <row r="895" spans="1:36" s="269" customFormat="1" ht="13.5" customHeight="1">
      <c r="A895" s="317">
        <f>IF(G895=G896,G895,G896)</f>
        <v>51</v>
      </c>
      <c r="B895" s="199">
        <f t="shared" si="27"/>
        <v>28</v>
      </c>
      <c r="C895" s="256" t="s">
        <v>313</v>
      </c>
      <c r="D895" s="219">
        <v>28</v>
      </c>
      <c r="E895" s="211" t="s">
        <v>314</v>
      </c>
      <c r="F895" s="211" t="s">
        <v>315</v>
      </c>
      <c r="G895" s="212">
        <v>51</v>
      </c>
      <c r="H895" s="212">
        <v>22</v>
      </c>
      <c r="I895" s="213">
        <v>2.88</v>
      </c>
      <c r="J895" s="214" t="s">
        <v>320</v>
      </c>
      <c r="K895" s="215">
        <v>34</v>
      </c>
      <c r="L895" s="290">
        <v>640</v>
      </c>
      <c r="M895" s="216">
        <v>1</v>
      </c>
      <c r="N895" s="214" t="s">
        <v>323</v>
      </c>
      <c r="O895" s="307">
        <v>127</v>
      </c>
      <c r="P895" s="220">
        <v>25</v>
      </c>
      <c r="Q895" s="218">
        <v>1</v>
      </c>
      <c r="R895" s="219"/>
      <c r="S895" s="238" t="s">
        <v>324</v>
      </c>
      <c r="T895" s="81">
        <v>1</v>
      </c>
      <c r="U895" s="278">
        <f>IF(D895=0,D896,D895)</f>
        <v>28</v>
      </c>
      <c r="V895" s="57">
        <v>0</v>
      </c>
      <c r="W895" s="279">
        <v>0</v>
      </c>
      <c r="X895" s="282">
        <v>4</v>
      </c>
      <c r="Y895" s="279" t="str">
        <f t="shared" si="28"/>
        <v>45122</v>
      </c>
      <c r="Z895" s="282">
        <v>691.19999999999993</v>
      </c>
      <c r="AA895" s="282"/>
      <c r="AB895" s="268"/>
      <c r="AC895" s="268"/>
      <c r="AD895" s="268"/>
      <c r="AE895" s="268"/>
      <c r="AF895" s="268"/>
      <c r="AG895" s="268"/>
      <c r="AH895" s="269">
        <v>28</v>
      </c>
      <c r="AI895" s="269">
        <v>0</v>
      </c>
      <c r="AJ895" s="269">
        <v>0</v>
      </c>
    </row>
    <row r="896" spans="1:36" s="56" customFormat="1" ht="13.5" customHeight="1">
      <c r="A896" s="317">
        <f>G896</f>
        <v>51</v>
      </c>
      <c r="B896" s="199">
        <f t="shared" si="27"/>
        <v>28</v>
      </c>
      <c r="C896" s="49" t="s">
        <v>313</v>
      </c>
      <c r="D896" s="315">
        <v>28</v>
      </c>
      <c r="E896" s="313" t="s">
        <v>314</v>
      </c>
      <c r="F896" s="313" t="s">
        <v>315</v>
      </c>
      <c r="G896" s="154">
        <v>51</v>
      </c>
      <c r="H896" s="154">
        <v>22</v>
      </c>
      <c r="I896" s="51">
        <v>2.88</v>
      </c>
      <c r="J896" s="52" t="s">
        <v>404</v>
      </c>
      <c r="K896" s="53">
        <v>34</v>
      </c>
      <c r="L896" s="292">
        <v>691</v>
      </c>
      <c r="M896" s="316">
        <v>1</v>
      </c>
      <c r="N896" s="52" t="s">
        <v>323</v>
      </c>
      <c r="O896" s="303">
        <f>(L896*P896)/100</f>
        <v>172.75</v>
      </c>
      <c r="P896" s="193">
        <v>25</v>
      </c>
      <c r="Q896" s="120">
        <v>1</v>
      </c>
      <c r="R896" s="315"/>
      <c r="S896" s="241" t="s">
        <v>324</v>
      </c>
      <c r="T896" s="81">
        <v>2</v>
      </c>
      <c r="U896" s="278">
        <f>IF(D895=0,D896,D895)</f>
        <v>28</v>
      </c>
      <c r="V896" s="57">
        <f>IF(I895=0,I896,I895)</f>
        <v>2.88</v>
      </c>
      <c r="W896" s="279">
        <f>IF(S895="取りやめ",0,V896)</f>
        <v>2.88</v>
      </c>
      <c r="X896" s="282">
        <v>4</v>
      </c>
      <c r="Y896" s="279" t="str">
        <f t="shared" si="28"/>
        <v>45122</v>
      </c>
      <c r="Z896" s="282">
        <v>691.19999999999993</v>
      </c>
      <c r="AA896" s="282"/>
      <c r="AH896" s="56">
        <v>28</v>
      </c>
      <c r="AI896" s="56">
        <v>2.88</v>
      </c>
      <c r="AJ896" s="56">
        <v>2.88</v>
      </c>
    </row>
    <row r="897" spans="1:36" s="269" customFormat="1" ht="13.5" customHeight="1">
      <c r="A897" s="317">
        <f>IF(G897=G898,G897,G898)</f>
        <v>51</v>
      </c>
      <c r="B897" s="199">
        <f t="shared" si="27"/>
        <v>28</v>
      </c>
      <c r="C897" s="256" t="s">
        <v>313</v>
      </c>
      <c r="D897" s="219">
        <v>28</v>
      </c>
      <c r="E897" s="211" t="s">
        <v>314</v>
      </c>
      <c r="F897" s="211" t="s">
        <v>315</v>
      </c>
      <c r="G897" s="212">
        <v>51</v>
      </c>
      <c r="H897" s="212">
        <v>97</v>
      </c>
      <c r="I897" s="213">
        <v>0.33</v>
      </c>
      <c r="J897" s="214" t="s">
        <v>316</v>
      </c>
      <c r="K897" s="215">
        <v>49</v>
      </c>
      <c r="L897" s="290">
        <v>80</v>
      </c>
      <c r="M897" s="216">
        <v>1</v>
      </c>
      <c r="N897" s="214" t="s">
        <v>323</v>
      </c>
      <c r="O897" s="307">
        <v>18</v>
      </c>
      <c r="P897" s="220">
        <v>25</v>
      </c>
      <c r="Q897" s="218">
        <v>1</v>
      </c>
      <c r="R897" s="219"/>
      <c r="S897" s="238" t="s">
        <v>324</v>
      </c>
      <c r="T897" s="81">
        <v>1</v>
      </c>
      <c r="U897" s="278">
        <f>IF(D897=0,D898,D897)</f>
        <v>28</v>
      </c>
      <c r="V897" s="57">
        <v>0</v>
      </c>
      <c r="W897" s="279">
        <v>0</v>
      </c>
      <c r="X897" s="282">
        <v>4</v>
      </c>
      <c r="Y897" s="279" t="str">
        <f t="shared" si="28"/>
        <v>45197</v>
      </c>
      <c r="Z897" s="282">
        <v>284.15999999999997</v>
      </c>
      <c r="AA897" s="282"/>
      <c r="AH897" s="269">
        <v>28</v>
      </c>
      <c r="AI897" s="269">
        <v>0</v>
      </c>
      <c r="AJ897" s="269">
        <v>0</v>
      </c>
    </row>
    <row r="898" spans="1:36" s="56" customFormat="1" ht="13.5" customHeight="1">
      <c r="A898" s="317">
        <f>G898</f>
        <v>51</v>
      </c>
      <c r="B898" s="199">
        <f t="shared" si="27"/>
        <v>28</v>
      </c>
      <c r="C898" s="49" t="s">
        <v>313</v>
      </c>
      <c r="D898" s="315">
        <v>28</v>
      </c>
      <c r="E898" s="313" t="s">
        <v>314</v>
      </c>
      <c r="F898" s="313" t="s">
        <v>315</v>
      </c>
      <c r="G898" s="154">
        <v>51</v>
      </c>
      <c r="H898" s="154">
        <v>97</v>
      </c>
      <c r="I898" s="51">
        <v>0.33</v>
      </c>
      <c r="J898" s="52" t="s">
        <v>126</v>
      </c>
      <c r="K898" s="53">
        <v>49</v>
      </c>
      <c r="L898" s="292">
        <v>284</v>
      </c>
      <c r="M898" s="316">
        <v>1</v>
      </c>
      <c r="N898" s="52" t="s">
        <v>323</v>
      </c>
      <c r="O898" s="303">
        <f>(L898*P898)/100</f>
        <v>71</v>
      </c>
      <c r="P898" s="193">
        <v>25</v>
      </c>
      <c r="Q898" s="120">
        <v>1</v>
      </c>
      <c r="R898" s="315"/>
      <c r="S898" s="241" t="s">
        <v>324</v>
      </c>
      <c r="T898" s="81">
        <v>2</v>
      </c>
      <c r="U898" s="278">
        <f>IF(D897=0,D898,D897)</f>
        <v>28</v>
      </c>
      <c r="V898" s="57">
        <f>IF(I897=0,I898,I897)</f>
        <v>0.33</v>
      </c>
      <c r="W898" s="279">
        <f>IF(S897="取りやめ",0,V898)</f>
        <v>0.33</v>
      </c>
      <c r="X898" s="282">
        <v>4</v>
      </c>
      <c r="Y898" s="279" t="str">
        <f t="shared" si="28"/>
        <v>45197</v>
      </c>
      <c r="Z898" s="282">
        <v>284.15999999999997</v>
      </c>
      <c r="AA898" s="282"/>
      <c r="AH898" s="56">
        <v>28</v>
      </c>
      <c r="AI898" s="56">
        <v>0.33</v>
      </c>
      <c r="AJ898" s="56">
        <v>0.33</v>
      </c>
    </row>
    <row r="899" spans="1:36" s="269" customFormat="1" ht="13.5" customHeight="1">
      <c r="A899" s="317">
        <f>IF(G899=G900,G899,G900)</f>
        <v>54</v>
      </c>
      <c r="B899" s="199">
        <f t="shared" si="27"/>
        <v>28</v>
      </c>
      <c r="C899" s="256" t="s">
        <v>289</v>
      </c>
      <c r="D899" s="219">
        <v>28</v>
      </c>
      <c r="E899" s="211" t="s">
        <v>290</v>
      </c>
      <c r="F899" s="211" t="s">
        <v>291</v>
      </c>
      <c r="G899" s="212">
        <v>54</v>
      </c>
      <c r="H899" s="212">
        <v>89</v>
      </c>
      <c r="I899" s="213">
        <v>1.56</v>
      </c>
      <c r="J899" s="214" t="s">
        <v>83</v>
      </c>
      <c r="K899" s="215">
        <v>38</v>
      </c>
      <c r="L899" s="290">
        <v>400</v>
      </c>
      <c r="M899" s="216">
        <v>1</v>
      </c>
      <c r="N899" s="214" t="s">
        <v>323</v>
      </c>
      <c r="O899" s="307">
        <v>113</v>
      </c>
      <c r="P899" s="220">
        <v>25</v>
      </c>
      <c r="Q899" s="218">
        <v>1</v>
      </c>
      <c r="R899" s="219"/>
      <c r="S899" s="238" t="s">
        <v>364</v>
      </c>
      <c r="T899" s="81">
        <v>1</v>
      </c>
      <c r="U899" s="278">
        <f>IF(D899=0,D900,D899)</f>
        <v>28</v>
      </c>
      <c r="V899" s="57">
        <v>0</v>
      </c>
      <c r="W899" s="279">
        <v>0</v>
      </c>
      <c r="X899" s="282">
        <v>4</v>
      </c>
      <c r="Y899" s="279" t="str">
        <f t="shared" si="28"/>
        <v>45489</v>
      </c>
      <c r="Z899" s="282">
        <v>352.56</v>
      </c>
      <c r="AA899" s="282"/>
      <c r="AB899" s="268"/>
      <c r="AC899" s="268"/>
      <c r="AD899" s="268"/>
      <c r="AE899" s="268"/>
      <c r="AF899" s="268"/>
      <c r="AG899" s="268"/>
      <c r="AH899" s="269">
        <v>28</v>
      </c>
      <c r="AI899" s="269">
        <v>0</v>
      </c>
      <c r="AJ899" s="269">
        <v>0</v>
      </c>
    </row>
    <row r="900" spans="1:36" s="56" customFormat="1" ht="13.5" customHeight="1">
      <c r="A900" s="317">
        <f>G900</f>
        <v>54</v>
      </c>
      <c r="B900" s="199">
        <f t="shared" si="27"/>
        <v>28</v>
      </c>
      <c r="C900" s="49" t="s">
        <v>289</v>
      </c>
      <c r="D900" s="315">
        <v>28</v>
      </c>
      <c r="E900" s="313" t="s">
        <v>290</v>
      </c>
      <c r="F900" s="313" t="s">
        <v>291</v>
      </c>
      <c r="G900" s="154">
        <v>54</v>
      </c>
      <c r="H900" s="154">
        <v>89</v>
      </c>
      <c r="I900" s="51">
        <v>1.56</v>
      </c>
      <c r="J900" s="52" t="s">
        <v>403</v>
      </c>
      <c r="K900" s="53">
        <v>38</v>
      </c>
      <c r="L900" s="292">
        <v>353</v>
      </c>
      <c r="M900" s="316">
        <v>1</v>
      </c>
      <c r="N900" s="52" t="s">
        <v>323</v>
      </c>
      <c r="O900" s="303">
        <f>(L900*P900)/100</f>
        <v>88.25</v>
      </c>
      <c r="P900" s="193">
        <v>25</v>
      </c>
      <c r="Q900" s="120">
        <v>1</v>
      </c>
      <c r="R900" s="315"/>
      <c r="S900" s="241" t="s">
        <v>363</v>
      </c>
      <c r="T900" s="81">
        <v>2</v>
      </c>
      <c r="U900" s="278">
        <f>IF(D899=0,D900,D899)</f>
        <v>28</v>
      </c>
      <c r="V900" s="57">
        <f>IF(I899=0,I900,I899)</f>
        <v>1.56</v>
      </c>
      <c r="W900" s="279">
        <f>IF(S899="取りやめ",0,V900)</f>
        <v>1.56</v>
      </c>
      <c r="X900" s="282">
        <v>4</v>
      </c>
      <c r="Y900" s="279" t="str">
        <f t="shared" si="28"/>
        <v>45489</v>
      </c>
      <c r="Z900" s="282">
        <v>352.56</v>
      </c>
      <c r="AA900" s="282"/>
      <c r="AH900" s="56">
        <v>28</v>
      </c>
      <c r="AI900" s="56">
        <v>1.56</v>
      </c>
      <c r="AJ900" s="56">
        <v>1.56</v>
      </c>
    </row>
    <row r="901" spans="1:36" s="268" customFormat="1" ht="13.5" customHeight="1">
      <c r="A901" s="317">
        <f>IF(G901=G902,G901,G902)</f>
        <v>70</v>
      </c>
      <c r="B901" s="199">
        <f t="shared" ref="B901:B948" si="29">U901</f>
        <v>28</v>
      </c>
      <c r="C901" s="256" t="s">
        <v>78</v>
      </c>
      <c r="D901" s="219">
        <v>28</v>
      </c>
      <c r="E901" s="211" t="s">
        <v>79</v>
      </c>
      <c r="F901" s="211" t="s">
        <v>80</v>
      </c>
      <c r="G901" s="212">
        <v>70</v>
      </c>
      <c r="H901" s="212">
        <v>41</v>
      </c>
      <c r="I901" s="213">
        <v>10</v>
      </c>
      <c r="J901" s="214" t="s">
        <v>365</v>
      </c>
      <c r="K901" s="215">
        <v>38</v>
      </c>
      <c r="L901" s="290">
        <v>920</v>
      </c>
      <c r="M901" s="216">
        <v>1</v>
      </c>
      <c r="N901" s="214" t="s">
        <v>139</v>
      </c>
      <c r="O901" s="307">
        <v>267</v>
      </c>
      <c r="P901" s="217">
        <v>25</v>
      </c>
      <c r="Q901" s="218">
        <v>1</v>
      </c>
      <c r="R901" s="219"/>
      <c r="S901" s="238" t="s">
        <v>364</v>
      </c>
      <c r="T901" s="81">
        <v>1</v>
      </c>
      <c r="U901" s="278">
        <f>IF(D901=0,D902,D901)</f>
        <v>28</v>
      </c>
      <c r="V901" s="57">
        <v>0</v>
      </c>
      <c r="W901" s="279">
        <v>0</v>
      </c>
      <c r="X901" s="282">
        <v>4</v>
      </c>
      <c r="Y901" s="279" t="str">
        <f t="shared" ref="Y901:Y948" si="30">X901&amp;G901&amp;H901</f>
        <v>47041</v>
      </c>
      <c r="Z901" s="282">
        <v>2720</v>
      </c>
      <c r="AA901" s="282"/>
      <c r="AH901" s="268">
        <v>28</v>
      </c>
      <c r="AI901" s="268">
        <v>0</v>
      </c>
      <c r="AJ901" s="268">
        <v>0</v>
      </c>
    </row>
    <row r="902" spans="1:36" s="57" customFormat="1" ht="13.5" customHeight="1">
      <c r="A902" s="317">
        <f>G902</f>
        <v>70</v>
      </c>
      <c r="B902" s="199">
        <f t="shared" si="29"/>
        <v>28</v>
      </c>
      <c r="C902" s="132" t="s">
        <v>78</v>
      </c>
      <c r="D902" s="125">
        <v>25</v>
      </c>
      <c r="E902" s="148" t="s">
        <v>79</v>
      </c>
      <c r="F902" s="148" t="s">
        <v>80</v>
      </c>
      <c r="G902" s="153">
        <v>70</v>
      </c>
      <c r="H902" s="153">
        <v>41</v>
      </c>
      <c r="I902" s="16">
        <v>10</v>
      </c>
      <c r="J902" s="122" t="s">
        <v>76</v>
      </c>
      <c r="K902" s="159">
        <v>34</v>
      </c>
      <c r="L902" s="289">
        <v>2720</v>
      </c>
      <c r="M902" s="173">
        <v>1</v>
      </c>
      <c r="N902" s="122" t="s">
        <v>37</v>
      </c>
      <c r="O902" s="301">
        <f>(L902*P902)/100</f>
        <v>680</v>
      </c>
      <c r="P902" s="123">
        <v>25</v>
      </c>
      <c r="Q902" s="120">
        <v>1</v>
      </c>
      <c r="R902" s="125"/>
      <c r="S902" s="237" t="s">
        <v>363</v>
      </c>
      <c r="T902" s="81">
        <v>2</v>
      </c>
      <c r="U902" s="278">
        <f>IF(D901=0,D902,D901)</f>
        <v>28</v>
      </c>
      <c r="V902" s="57">
        <f>IF(I901=0,I902,I901)</f>
        <v>10</v>
      </c>
      <c r="W902" s="279">
        <f>IF(S901="取りやめ",0,V902)</f>
        <v>10</v>
      </c>
      <c r="X902" s="282">
        <v>4</v>
      </c>
      <c r="Y902" s="279" t="str">
        <f t="shared" si="30"/>
        <v>47041</v>
      </c>
      <c r="Z902" s="282">
        <v>2720</v>
      </c>
      <c r="AA902" s="282"/>
      <c r="AB902" s="57">
        <v>3</v>
      </c>
      <c r="AC902" s="57">
        <v>17</v>
      </c>
      <c r="AG902" s="57">
        <v>2013</v>
      </c>
      <c r="AH902" s="57">
        <v>28</v>
      </c>
      <c r="AI902" s="57">
        <v>10</v>
      </c>
      <c r="AJ902" s="57">
        <v>10</v>
      </c>
    </row>
    <row r="903" spans="1:36" s="268" customFormat="1" ht="13.5" customHeight="1">
      <c r="A903" s="317">
        <f>IF(G903=G904,G903,G904)</f>
        <v>72</v>
      </c>
      <c r="B903" s="199">
        <f t="shared" si="29"/>
        <v>28</v>
      </c>
      <c r="C903" s="256" t="s">
        <v>289</v>
      </c>
      <c r="D903" s="219">
        <v>28</v>
      </c>
      <c r="E903" s="211" t="s">
        <v>290</v>
      </c>
      <c r="F903" s="211" t="s">
        <v>291</v>
      </c>
      <c r="G903" s="212">
        <v>72</v>
      </c>
      <c r="H903" s="212">
        <v>188</v>
      </c>
      <c r="I903" s="213">
        <v>1.6</v>
      </c>
      <c r="J903" s="214" t="s">
        <v>295</v>
      </c>
      <c r="K903" s="215">
        <v>18</v>
      </c>
      <c r="L903" s="290">
        <f>(O903/P903)*100</f>
        <v>51.2</v>
      </c>
      <c r="M903" s="216">
        <v>1</v>
      </c>
      <c r="N903" s="214" t="s">
        <v>127</v>
      </c>
      <c r="O903" s="307">
        <f>8*I903</f>
        <v>12.8</v>
      </c>
      <c r="P903" s="220">
        <v>25</v>
      </c>
      <c r="Q903" s="218">
        <v>1</v>
      </c>
      <c r="R903" s="219"/>
      <c r="S903" s="238" t="s">
        <v>288</v>
      </c>
      <c r="T903" s="81">
        <v>1</v>
      </c>
      <c r="U903" s="278">
        <f>IF(D903=0,D904,D903)</f>
        <v>28</v>
      </c>
      <c r="V903" s="57">
        <v>0</v>
      </c>
      <c r="W903" s="279">
        <v>0</v>
      </c>
      <c r="X903" s="282">
        <v>4</v>
      </c>
      <c r="Y903" s="279" t="str">
        <f t="shared" si="30"/>
        <v>472188</v>
      </c>
      <c r="Z903" s="282">
        <v>208</v>
      </c>
      <c r="AA903" s="282"/>
      <c r="AB903" s="269"/>
      <c r="AC903" s="269"/>
      <c r="AD903" s="269"/>
      <c r="AE903" s="269"/>
      <c r="AF903" s="269"/>
      <c r="AG903" s="269"/>
      <c r="AH903" s="268">
        <v>28</v>
      </c>
      <c r="AI903" s="268">
        <v>0</v>
      </c>
      <c r="AJ903" s="268">
        <v>0</v>
      </c>
    </row>
    <row r="904" spans="1:36" s="57" customFormat="1" ht="13.5" customHeight="1">
      <c r="A904" s="317">
        <f>G904</f>
        <v>72</v>
      </c>
      <c r="B904" s="199">
        <f t="shared" si="29"/>
        <v>28</v>
      </c>
      <c r="C904" s="49" t="s">
        <v>289</v>
      </c>
      <c r="D904" s="315">
        <v>28</v>
      </c>
      <c r="E904" s="313" t="s">
        <v>290</v>
      </c>
      <c r="F904" s="313" t="s">
        <v>291</v>
      </c>
      <c r="G904" s="154">
        <v>72</v>
      </c>
      <c r="H904" s="154">
        <v>188</v>
      </c>
      <c r="I904" s="51">
        <v>1.6</v>
      </c>
      <c r="J904" s="52" t="s">
        <v>295</v>
      </c>
      <c r="K904" s="53">
        <v>18</v>
      </c>
      <c r="L904" s="292">
        <v>208</v>
      </c>
      <c r="M904" s="316">
        <v>1</v>
      </c>
      <c r="N904" s="52" t="s">
        <v>287</v>
      </c>
      <c r="O904" s="303">
        <f>(L904*P904)/100</f>
        <v>52</v>
      </c>
      <c r="P904" s="193">
        <v>25</v>
      </c>
      <c r="Q904" s="120">
        <v>1</v>
      </c>
      <c r="R904" s="315"/>
      <c r="S904" s="241" t="s">
        <v>288</v>
      </c>
      <c r="T904" s="81">
        <v>2</v>
      </c>
      <c r="U904" s="278">
        <f>IF(D903=0,D904,D903)</f>
        <v>28</v>
      </c>
      <c r="V904" s="57">
        <f>IF(I903=0,I904,I903)</f>
        <v>1.6</v>
      </c>
      <c r="W904" s="279">
        <f>IF(S903="取りやめ",0,V904)</f>
        <v>1.6</v>
      </c>
      <c r="X904" s="282">
        <v>4</v>
      </c>
      <c r="Y904" s="279" t="str">
        <f t="shared" si="30"/>
        <v>472188</v>
      </c>
      <c r="Z904" s="282">
        <v>208</v>
      </c>
      <c r="AA904" s="282"/>
      <c r="AB904" s="56"/>
      <c r="AC904" s="56"/>
      <c r="AD904" s="56"/>
      <c r="AE904" s="56"/>
      <c r="AF904" s="56"/>
      <c r="AG904" s="56"/>
      <c r="AH904" s="57">
        <v>28</v>
      </c>
      <c r="AI904" s="57">
        <v>1.6</v>
      </c>
      <c r="AJ904" s="57">
        <v>1.6</v>
      </c>
    </row>
    <row r="905" spans="1:36" s="269" customFormat="1" ht="13.5" customHeight="1">
      <c r="A905" s="317">
        <f>IF(G905=G906,G905,G906)</f>
        <v>72</v>
      </c>
      <c r="B905" s="199">
        <f t="shared" si="29"/>
        <v>28</v>
      </c>
      <c r="C905" s="256" t="s">
        <v>313</v>
      </c>
      <c r="D905" s="219">
        <v>28</v>
      </c>
      <c r="E905" s="211" t="s">
        <v>314</v>
      </c>
      <c r="F905" s="211" t="s">
        <v>315</v>
      </c>
      <c r="G905" s="212">
        <v>72</v>
      </c>
      <c r="H905" s="212">
        <v>197</v>
      </c>
      <c r="I905" s="213">
        <v>1.48</v>
      </c>
      <c r="J905" s="214" t="s">
        <v>317</v>
      </c>
      <c r="K905" s="215">
        <v>24</v>
      </c>
      <c r="L905" s="290">
        <f>(O905/P905)*100</f>
        <v>47.36</v>
      </c>
      <c r="M905" s="216">
        <v>1</v>
      </c>
      <c r="N905" s="214" t="s">
        <v>127</v>
      </c>
      <c r="O905" s="307">
        <f>8*I905</f>
        <v>11.84</v>
      </c>
      <c r="P905" s="220">
        <v>25</v>
      </c>
      <c r="Q905" s="218">
        <v>1</v>
      </c>
      <c r="R905" s="219"/>
      <c r="S905" s="238" t="s">
        <v>312</v>
      </c>
      <c r="T905" s="81">
        <v>1</v>
      </c>
      <c r="U905" s="278">
        <f>IF(D905=0,D906,D905)</f>
        <v>28</v>
      </c>
      <c r="V905" s="57">
        <v>0</v>
      </c>
      <c r="W905" s="279">
        <v>0</v>
      </c>
      <c r="X905" s="282">
        <v>4</v>
      </c>
      <c r="Y905" s="279" t="str">
        <f t="shared" si="30"/>
        <v>472197</v>
      </c>
      <c r="Z905" s="282">
        <v>153.91999999999999</v>
      </c>
      <c r="AA905" s="282"/>
      <c r="AB905" s="268"/>
      <c r="AC905" s="268"/>
      <c r="AD905" s="268"/>
      <c r="AE905" s="268"/>
      <c r="AF905" s="268"/>
      <c r="AG905" s="268"/>
      <c r="AH905" s="269">
        <v>28</v>
      </c>
      <c r="AI905" s="269">
        <v>0</v>
      </c>
      <c r="AJ905" s="269">
        <v>0</v>
      </c>
    </row>
    <row r="906" spans="1:36" s="56" customFormat="1" ht="13.5" customHeight="1">
      <c r="A906" s="317">
        <f>G906</f>
        <v>72</v>
      </c>
      <c r="B906" s="199">
        <f t="shared" si="29"/>
        <v>28</v>
      </c>
      <c r="C906" s="49" t="s">
        <v>313</v>
      </c>
      <c r="D906" s="315">
        <v>28</v>
      </c>
      <c r="E906" s="313" t="s">
        <v>314</v>
      </c>
      <c r="F906" s="313" t="s">
        <v>315</v>
      </c>
      <c r="G906" s="154">
        <v>72</v>
      </c>
      <c r="H906" s="154">
        <v>197</v>
      </c>
      <c r="I906" s="51">
        <v>1.48</v>
      </c>
      <c r="J906" s="52" t="s">
        <v>126</v>
      </c>
      <c r="K906" s="53">
        <v>24</v>
      </c>
      <c r="L906" s="292">
        <v>154</v>
      </c>
      <c r="M906" s="316">
        <v>1</v>
      </c>
      <c r="N906" s="52" t="s">
        <v>311</v>
      </c>
      <c r="O906" s="303">
        <f>(L906*P906)/100</f>
        <v>38.5</v>
      </c>
      <c r="P906" s="193">
        <v>25</v>
      </c>
      <c r="Q906" s="120">
        <v>1</v>
      </c>
      <c r="R906" s="315"/>
      <c r="S906" s="241" t="s">
        <v>312</v>
      </c>
      <c r="T906" s="81">
        <v>2</v>
      </c>
      <c r="U906" s="278">
        <f>IF(D905=0,D906,D905)</f>
        <v>28</v>
      </c>
      <c r="V906" s="57">
        <f>IF(I905=0,I906,I905)</f>
        <v>1.48</v>
      </c>
      <c r="W906" s="279">
        <f>IF(S905="取りやめ",0,V906)</f>
        <v>1.48</v>
      </c>
      <c r="X906" s="282">
        <v>4</v>
      </c>
      <c r="Y906" s="279" t="str">
        <f t="shared" si="30"/>
        <v>472197</v>
      </c>
      <c r="Z906" s="282">
        <v>153.91999999999999</v>
      </c>
      <c r="AA906" s="282"/>
      <c r="AB906" s="57"/>
      <c r="AC906" s="57"/>
      <c r="AD906" s="57"/>
      <c r="AE906" s="57"/>
      <c r="AF906" s="57"/>
      <c r="AG906" s="57"/>
      <c r="AH906" s="56">
        <v>28</v>
      </c>
      <c r="AI906" s="56">
        <v>1.48</v>
      </c>
      <c r="AJ906" s="56">
        <v>1.48</v>
      </c>
    </row>
    <row r="907" spans="1:36" s="268" customFormat="1" ht="13.5" customHeight="1">
      <c r="A907" s="317">
        <f>IF(G907=G908,G907,G908)</f>
        <v>73</v>
      </c>
      <c r="B907" s="199">
        <f t="shared" si="29"/>
        <v>28</v>
      </c>
      <c r="C907" s="256" t="s">
        <v>78</v>
      </c>
      <c r="D907" s="219">
        <v>28</v>
      </c>
      <c r="E907" s="211" t="s">
        <v>79</v>
      </c>
      <c r="F907" s="211" t="s">
        <v>80</v>
      </c>
      <c r="G907" s="212">
        <v>73</v>
      </c>
      <c r="H907" s="212">
        <v>62</v>
      </c>
      <c r="I907" s="213">
        <v>15.12</v>
      </c>
      <c r="J907" s="214" t="s">
        <v>141</v>
      </c>
      <c r="K907" s="215">
        <v>79</v>
      </c>
      <c r="L907" s="290">
        <v>1930</v>
      </c>
      <c r="M907" s="216">
        <v>1</v>
      </c>
      <c r="N907" s="214" t="s">
        <v>274</v>
      </c>
      <c r="O907" s="307">
        <v>483</v>
      </c>
      <c r="P907" s="217">
        <v>25</v>
      </c>
      <c r="Q907" s="218">
        <v>1</v>
      </c>
      <c r="R907" s="219"/>
      <c r="S907" s="238" t="s">
        <v>364</v>
      </c>
      <c r="T907" s="81">
        <v>1</v>
      </c>
      <c r="U907" s="278">
        <f>IF(D907=0,D908,D907)</f>
        <v>28</v>
      </c>
      <c r="V907" s="57">
        <v>0</v>
      </c>
      <c r="W907" s="279">
        <v>0</v>
      </c>
      <c r="X907" s="282">
        <v>4</v>
      </c>
      <c r="Y907" s="279" t="str">
        <f t="shared" si="30"/>
        <v>47362</v>
      </c>
      <c r="Z907" s="282">
        <v>1814.3999999999999</v>
      </c>
      <c r="AA907" s="282"/>
      <c r="AH907" s="268">
        <v>28</v>
      </c>
      <c r="AI907" s="268">
        <v>0</v>
      </c>
      <c r="AJ907" s="268">
        <v>0</v>
      </c>
    </row>
    <row r="908" spans="1:36" s="57" customFormat="1" ht="13.5" customHeight="1">
      <c r="A908" s="317">
        <f>G908</f>
        <v>73</v>
      </c>
      <c r="B908" s="199">
        <f t="shared" si="29"/>
        <v>28</v>
      </c>
      <c r="C908" s="132" t="s">
        <v>78</v>
      </c>
      <c r="D908" s="125">
        <v>28</v>
      </c>
      <c r="E908" s="148" t="s">
        <v>79</v>
      </c>
      <c r="F908" s="148" t="s">
        <v>80</v>
      </c>
      <c r="G908" s="153">
        <v>73</v>
      </c>
      <c r="H908" s="153">
        <v>62</v>
      </c>
      <c r="I908" s="16">
        <v>15.12</v>
      </c>
      <c r="J908" s="122" t="s">
        <v>141</v>
      </c>
      <c r="K908" s="159">
        <v>79</v>
      </c>
      <c r="L908" s="289">
        <v>1814</v>
      </c>
      <c r="M908" s="173">
        <v>1</v>
      </c>
      <c r="N908" s="122" t="s">
        <v>274</v>
      </c>
      <c r="O908" s="301">
        <f>(L908*P908)/100</f>
        <v>453.5</v>
      </c>
      <c r="P908" s="123">
        <v>25</v>
      </c>
      <c r="Q908" s="120">
        <v>1</v>
      </c>
      <c r="R908" s="125"/>
      <c r="S908" s="237" t="s">
        <v>363</v>
      </c>
      <c r="T908" s="81">
        <v>2</v>
      </c>
      <c r="U908" s="278">
        <f>IF(D907=0,D908,D907)</f>
        <v>28</v>
      </c>
      <c r="V908" s="57">
        <f>IF(I907=0,I908,I907)</f>
        <v>15.12</v>
      </c>
      <c r="W908" s="279">
        <f>IF(S907="取りやめ",0,V908)</f>
        <v>15.12</v>
      </c>
      <c r="X908" s="282">
        <v>4</v>
      </c>
      <c r="Y908" s="279" t="str">
        <f t="shared" si="30"/>
        <v>47362</v>
      </c>
      <c r="Z908" s="282">
        <v>1814.3999999999999</v>
      </c>
      <c r="AA908" s="282"/>
      <c r="AH908" s="57">
        <v>28</v>
      </c>
      <c r="AI908" s="57">
        <v>15.12</v>
      </c>
      <c r="AJ908" s="57">
        <v>15.12</v>
      </c>
    </row>
    <row r="909" spans="1:36" s="269" customFormat="1" ht="13.5" customHeight="1">
      <c r="A909" s="317">
        <f>IF(G909=G910,G909,G910)</f>
        <v>73</v>
      </c>
      <c r="B909" s="199">
        <f t="shared" si="29"/>
        <v>28</v>
      </c>
      <c r="C909" s="256" t="s">
        <v>78</v>
      </c>
      <c r="D909" s="219">
        <v>28</v>
      </c>
      <c r="E909" s="211" t="s">
        <v>79</v>
      </c>
      <c r="F909" s="211" t="s">
        <v>80</v>
      </c>
      <c r="G909" s="212">
        <v>73</v>
      </c>
      <c r="H909" s="212">
        <v>165</v>
      </c>
      <c r="I909" s="213">
        <v>2.84</v>
      </c>
      <c r="J909" s="214" t="s">
        <v>141</v>
      </c>
      <c r="K909" s="215">
        <v>79</v>
      </c>
      <c r="L909" s="290">
        <v>360</v>
      </c>
      <c r="M909" s="216">
        <v>1</v>
      </c>
      <c r="N909" s="214" t="s">
        <v>274</v>
      </c>
      <c r="O909" s="307">
        <v>91</v>
      </c>
      <c r="P909" s="217">
        <v>25</v>
      </c>
      <c r="Q909" s="218">
        <v>1</v>
      </c>
      <c r="R909" s="219"/>
      <c r="S909" s="238" t="s">
        <v>364</v>
      </c>
      <c r="T909" s="81">
        <v>1</v>
      </c>
      <c r="U909" s="278">
        <f>IF(D909=0,D910,D909)</f>
        <v>28</v>
      </c>
      <c r="V909" s="57">
        <v>0</v>
      </c>
      <c r="W909" s="279">
        <v>0</v>
      </c>
      <c r="X909" s="282">
        <v>4</v>
      </c>
      <c r="Y909" s="279" t="str">
        <f t="shared" si="30"/>
        <v>473165</v>
      </c>
      <c r="Z909" s="282">
        <v>340.79999999999995</v>
      </c>
      <c r="AA909" s="282"/>
      <c r="AB909" s="268"/>
      <c r="AC909" s="268"/>
      <c r="AD909" s="268"/>
      <c r="AE909" s="268"/>
      <c r="AF909" s="268"/>
      <c r="AG909" s="268"/>
      <c r="AH909" s="269">
        <v>28</v>
      </c>
      <c r="AI909" s="269">
        <v>0</v>
      </c>
      <c r="AJ909" s="269">
        <v>0</v>
      </c>
    </row>
    <row r="910" spans="1:36" s="56" customFormat="1" ht="13.5" customHeight="1">
      <c r="A910" s="317">
        <f>G910</f>
        <v>73</v>
      </c>
      <c r="B910" s="199">
        <f t="shared" si="29"/>
        <v>28</v>
      </c>
      <c r="C910" s="132" t="s">
        <v>78</v>
      </c>
      <c r="D910" s="125">
        <v>28</v>
      </c>
      <c r="E910" s="148" t="s">
        <v>79</v>
      </c>
      <c r="F910" s="148" t="s">
        <v>80</v>
      </c>
      <c r="G910" s="153">
        <v>73</v>
      </c>
      <c r="H910" s="153">
        <v>165</v>
      </c>
      <c r="I910" s="16">
        <v>2.84</v>
      </c>
      <c r="J910" s="122" t="s">
        <v>141</v>
      </c>
      <c r="K910" s="159">
        <v>79</v>
      </c>
      <c r="L910" s="289">
        <v>341</v>
      </c>
      <c r="M910" s="173">
        <v>1</v>
      </c>
      <c r="N910" s="122" t="s">
        <v>274</v>
      </c>
      <c r="O910" s="301">
        <f>(L910*P910)/100</f>
        <v>85.25</v>
      </c>
      <c r="P910" s="123">
        <v>25</v>
      </c>
      <c r="Q910" s="120">
        <v>1</v>
      </c>
      <c r="R910" s="125"/>
      <c r="S910" s="237" t="s">
        <v>364</v>
      </c>
      <c r="T910" s="81">
        <v>2</v>
      </c>
      <c r="U910" s="278">
        <f>IF(D909=0,D910,D909)</f>
        <v>28</v>
      </c>
      <c r="V910" s="57">
        <f>IF(I909=0,I910,I909)</f>
        <v>2.84</v>
      </c>
      <c r="W910" s="279">
        <f>IF(S909="取りやめ",0,V910)</f>
        <v>2.84</v>
      </c>
      <c r="X910" s="282">
        <v>4</v>
      </c>
      <c r="Y910" s="279" t="str">
        <f t="shared" si="30"/>
        <v>473165</v>
      </c>
      <c r="Z910" s="282">
        <v>340.79999999999995</v>
      </c>
      <c r="AA910" s="282"/>
      <c r="AB910" s="57"/>
      <c r="AC910" s="57"/>
      <c r="AD910" s="57"/>
      <c r="AE910" s="57"/>
      <c r="AF910" s="57"/>
      <c r="AG910" s="57"/>
      <c r="AH910" s="56">
        <v>28</v>
      </c>
      <c r="AI910" s="56">
        <v>2.84</v>
      </c>
      <c r="AJ910" s="56">
        <v>2.84</v>
      </c>
    </row>
    <row r="911" spans="1:36" s="268" customFormat="1" ht="13.5" customHeight="1">
      <c r="A911" s="317">
        <f>IF(G911=G912,G911,G912)</f>
        <v>73</v>
      </c>
      <c r="B911" s="199">
        <f t="shared" si="29"/>
        <v>28</v>
      </c>
      <c r="C911" s="256" t="s">
        <v>78</v>
      </c>
      <c r="D911" s="219">
        <v>28</v>
      </c>
      <c r="E911" s="211" t="s">
        <v>79</v>
      </c>
      <c r="F911" s="211" t="s">
        <v>80</v>
      </c>
      <c r="G911" s="212">
        <v>73</v>
      </c>
      <c r="H911" s="212">
        <v>166</v>
      </c>
      <c r="I911" s="213">
        <v>4.5999999999999996</v>
      </c>
      <c r="J911" s="214" t="s">
        <v>141</v>
      </c>
      <c r="K911" s="215">
        <v>79</v>
      </c>
      <c r="L911" s="290">
        <v>560</v>
      </c>
      <c r="M911" s="216">
        <v>1</v>
      </c>
      <c r="N911" s="214" t="s">
        <v>274</v>
      </c>
      <c r="O911" s="307">
        <v>147</v>
      </c>
      <c r="P911" s="217">
        <v>25</v>
      </c>
      <c r="Q911" s="218">
        <v>1</v>
      </c>
      <c r="R911" s="219"/>
      <c r="S911" s="238" t="s">
        <v>364</v>
      </c>
      <c r="T911" s="81">
        <v>1</v>
      </c>
      <c r="U911" s="278">
        <f>IF(D911=0,D912,D911)</f>
        <v>28</v>
      </c>
      <c r="V911" s="57">
        <v>0</v>
      </c>
      <c r="W911" s="279">
        <v>0</v>
      </c>
      <c r="X911" s="282">
        <v>4</v>
      </c>
      <c r="Y911" s="279" t="str">
        <f t="shared" si="30"/>
        <v>473166</v>
      </c>
      <c r="Z911" s="282">
        <v>552</v>
      </c>
      <c r="AA911" s="282"/>
      <c r="AH911" s="268">
        <v>28</v>
      </c>
      <c r="AI911" s="268">
        <v>0</v>
      </c>
      <c r="AJ911" s="268">
        <v>0</v>
      </c>
    </row>
    <row r="912" spans="1:36" s="57" customFormat="1" ht="13.5" customHeight="1">
      <c r="A912" s="317">
        <f>G912</f>
        <v>73</v>
      </c>
      <c r="B912" s="199">
        <f t="shared" si="29"/>
        <v>28</v>
      </c>
      <c r="C912" s="132" t="s">
        <v>78</v>
      </c>
      <c r="D912" s="125">
        <v>28</v>
      </c>
      <c r="E912" s="148" t="s">
        <v>79</v>
      </c>
      <c r="F912" s="148" t="s">
        <v>80</v>
      </c>
      <c r="G912" s="153">
        <v>73</v>
      </c>
      <c r="H912" s="153">
        <v>166</v>
      </c>
      <c r="I912" s="16">
        <v>4.5999999999999996</v>
      </c>
      <c r="J912" s="122" t="s">
        <v>141</v>
      </c>
      <c r="K912" s="159">
        <v>79</v>
      </c>
      <c r="L912" s="289">
        <v>552</v>
      </c>
      <c r="M912" s="173">
        <v>1</v>
      </c>
      <c r="N912" s="122" t="s">
        <v>274</v>
      </c>
      <c r="O912" s="301">
        <f>(L912*P912)/100</f>
        <v>138</v>
      </c>
      <c r="P912" s="123">
        <v>25</v>
      </c>
      <c r="Q912" s="120">
        <v>1</v>
      </c>
      <c r="R912" s="125"/>
      <c r="S912" s="237" t="s">
        <v>364</v>
      </c>
      <c r="T912" s="81">
        <v>2</v>
      </c>
      <c r="U912" s="278">
        <f>IF(D911=0,D912,D911)</f>
        <v>28</v>
      </c>
      <c r="V912" s="57">
        <f>IF(I911=0,I912,I911)</f>
        <v>4.5999999999999996</v>
      </c>
      <c r="W912" s="279">
        <f>IF(S911="取りやめ",0,V912)</f>
        <v>4.5999999999999996</v>
      </c>
      <c r="X912" s="282">
        <v>4</v>
      </c>
      <c r="Y912" s="279" t="str">
        <f t="shared" si="30"/>
        <v>473166</v>
      </c>
      <c r="Z912" s="282">
        <v>552</v>
      </c>
      <c r="AA912" s="282"/>
      <c r="AH912" s="57">
        <v>28</v>
      </c>
      <c r="AI912" s="57">
        <v>4.5999999999999996</v>
      </c>
      <c r="AJ912" s="57">
        <v>4.5999999999999996</v>
      </c>
    </row>
    <row r="913" spans="1:36" s="269" customFormat="1" ht="13.5" customHeight="1">
      <c r="A913" s="317">
        <f>IF(G913=G914,G913,G914)</f>
        <v>73</v>
      </c>
      <c r="B913" s="199">
        <f t="shared" si="29"/>
        <v>28</v>
      </c>
      <c r="C913" s="256" t="s">
        <v>78</v>
      </c>
      <c r="D913" s="219">
        <v>28</v>
      </c>
      <c r="E913" s="211" t="s">
        <v>79</v>
      </c>
      <c r="F913" s="211" t="s">
        <v>80</v>
      </c>
      <c r="G913" s="212">
        <v>73</v>
      </c>
      <c r="H913" s="212">
        <v>180</v>
      </c>
      <c r="I913" s="213">
        <v>1.72</v>
      </c>
      <c r="J913" s="214" t="s">
        <v>141</v>
      </c>
      <c r="K913" s="215">
        <v>79</v>
      </c>
      <c r="L913" s="290">
        <v>200</v>
      </c>
      <c r="M913" s="216">
        <v>1</v>
      </c>
      <c r="N913" s="214" t="s">
        <v>274</v>
      </c>
      <c r="O913" s="307">
        <v>55</v>
      </c>
      <c r="P913" s="217">
        <v>25</v>
      </c>
      <c r="Q913" s="218">
        <v>1</v>
      </c>
      <c r="R913" s="219"/>
      <c r="S913" s="238" t="s">
        <v>364</v>
      </c>
      <c r="T913" s="81">
        <v>1</v>
      </c>
      <c r="U913" s="278">
        <f>IF(D913=0,D914,D913)</f>
        <v>28</v>
      </c>
      <c r="V913" s="57">
        <v>0</v>
      </c>
      <c r="W913" s="279">
        <v>0</v>
      </c>
      <c r="X913" s="282">
        <v>4</v>
      </c>
      <c r="Y913" s="279" t="str">
        <f t="shared" si="30"/>
        <v>473180</v>
      </c>
      <c r="Z913" s="282">
        <v>165.12</v>
      </c>
      <c r="AA913" s="282"/>
      <c r="AB913" s="268"/>
      <c r="AC913" s="268"/>
      <c r="AD913" s="268"/>
      <c r="AE913" s="268"/>
      <c r="AF913" s="268"/>
      <c r="AG913" s="268"/>
      <c r="AH913" s="269">
        <v>28</v>
      </c>
      <c r="AI913" s="269">
        <v>0</v>
      </c>
      <c r="AJ913" s="269">
        <v>0</v>
      </c>
    </row>
    <row r="914" spans="1:36" s="56" customFormat="1" ht="13.5" customHeight="1">
      <c r="A914" s="317">
        <f>G914</f>
        <v>73</v>
      </c>
      <c r="B914" s="199">
        <f t="shared" si="29"/>
        <v>28</v>
      </c>
      <c r="C914" s="132" t="s">
        <v>78</v>
      </c>
      <c r="D914" s="125">
        <v>28</v>
      </c>
      <c r="E914" s="148" t="s">
        <v>79</v>
      </c>
      <c r="F914" s="148" t="s">
        <v>80</v>
      </c>
      <c r="G914" s="153">
        <v>73</v>
      </c>
      <c r="H914" s="153">
        <v>180</v>
      </c>
      <c r="I914" s="16">
        <v>1.72</v>
      </c>
      <c r="J914" s="122" t="s">
        <v>141</v>
      </c>
      <c r="K914" s="159">
        <v>79</v>
      </c>
      <c r="L914" s="289">
        <v>165</v>
      </c>
      <c r="M914" s="173">
        <v>1</v>
      </c>
      <c r="N914" s="122" t="s">
        <v>274</v>
      </c>
      <c r="O914" s="301">
        <f>(L914*P914)/100</f>
        <v>41.25</v>
      </c>
      <c r="P914" s="123">
        <v>25</v>
      </c>
      <c r="Q914" s="120">
        <v>1</v>
      </c>
      <c r="R914" s="125"/>
      <c r="S914" s="237" t="s">
        <v>364</v>
      </c>
      <c r="T914" s="81">
        <v>2</v>
      </c>
      <c r="U914" s="278">
        <f>IF(D913=0,D914,D913)</f>
        <v>28</v>
      </c>
      <c r="V914" s="57">
        <f>IF(I913=0,I914,I913)</f>
        <v>1.72</v>
      </c>
      <c r="W914" s="279">
        <f>IF(S913="取りやめ",0,V914)</f>
        <v>1.72</v>
      </c>
      <c r="X914" s="282">
        <v>4</v>
      </c>
      <c r="Y914" s="279" t="str">
        <f t="shared" si="30"/>
        <v>473180</v>
      </c>
      <c r="Z914" s="282">
        <v>165.12</v>
      </c>
      <c r="AA914" s="282"/>
      <c r="AB914" s="57"/>
      <c r="AC914" s="57"/>
      <c r="AD914" s="57"/>
      <c r="AE914" s="57"/>
      <c r="AF914" s="57"/>
      <c r="AG914" s="57"/>
      <c r="AH914" s="56">
        <v>28</v>
      </c>
      <c r="AI914" s="56">
        <v>1.72</v>
      </c>
      <c r="AJ914" s="56">
        <v>1.72</v>
      </c>
    </row>
    <row r="915" spans="1:36" s="268" customFormat="1" ht="13.5" customHeight="1">
      <c r="A915" s="317">
        <f>IF(G915=G916,G915,G916)</f>
        <v>74</v>
      </c>
      <c r="B915" s="199">
        <f t="shared" si="29"/>
        <v>28</v>
      </c>
      <c r="C915" s="256" t="s">
        <v>313</v>
      </c>
      <c r="D915" s="219">
        <v>28</v>
      </c>
      <c r="E915" s="211" t="s">
        <v>314</v>
      </c>
      <c r="F915" s="211" t="s">
        <v>315</v>
      </c>
      <c r="G915" s="212">
        <v>74</v>
      </c>
      <c r="H915" s="212">
        <v>34</v>
      </c>
      <c r="I915" s="213">
        <v>0.92</v>
      </c>
      <c r="J915" s="214" t="s">
        <v>83</v>
      </c>
      <c r="K915" s="215">
        <v>33</v>
      </c>
      <c r="L915" s="290">
        <v>110</v>
      </c>
      <c r="M915" s="216">
        <v>1</v>
      </c>
      <c r="N915" s="214" t="s">
        <v>323</v>
      </c>
      <c r="O915" s="307">
        <v>30</v>
      </c>
      <c r="P915" s="220">
        <v>25</v>
      </c>
      <c r="Q915" s="218">
        <v>1</v>
      </c>
      <c r="R915" s="219"/>
      <c r="S915" s="238" t="s">
        <v>364</v>
      </c>
      <c r="T915" s="81">
        <v>1</v>
      </c>
      <c r="U915" s="278">
        <f>IF(D915=0,D916,D915)</f>
        <v>28</v>
      </c>
      <c r="V915" s="57">
        <v>0</v>
      </c>
      <c r="W915" s="279">
        <v>0</v>
      </c>
      <c r="X915" s="282">
        <v>4</v>
      </c>
      <c r="Y915" s="279" t="str">
        <f t="shared" si="30"/>
        <v>47434</v>
      </c>
      <c r="Z915" s="282">
        <v>171.12</v>
      </c>
      <c r="AA915" s="282"/>
      <c r="AB915" s="269"/>
      <c r="AC915" s="269"/>
      <c r="AD915" s="269"/>
      <c r="AE915" s="269"/>
      <c r="AF915" s="269"/>
      <c r="AG915" s="269"/>
      <c r="AH915" s="268">
        <v>28</v>
      </c>
      <c r="AI915" s="268">
        <v>0</v>
      </c>
      <c r="AJ915" s="268">
        <v>0</v>
      </c>
    </row>
    <row r="916" spans="1:36" s="57" customFormat="1" ht="13.5" customHeight="1">
      <c r="A916" s="317">
        <f>G916</f>
        <v>74</v>
      </c>
      <c r="B916" s="199">
        <f t="shared" si="29"/>
        <v>28</v>
      </c>
      <c r="C916" s="49" t="s">
        <v>313</v>
      </c>
      <c r="D916" s="315">
        <v>28</v>
      </c>
      <c r="E916" s="313" t="s">
        <v>314</v>
      </c>
      <c r="F916" s="313" t="s">
        <v>315</v>
      </c>
      <c r="G916" s="154">
        <v>74</v>
      </c>
      <c r="H916" s="154">
        <v>34</v>
      </c>
      <c r="I916" s="51">
        <v>0.92</v>
      </c>
      <c r="J916" s="52" t="s">
        <v>317</v>
      </c>
      <c r="K916" s="53">
        <v>33</v>
      </c>
      <c r="L916" s="292">
        <v>171</v>
      </c>
      <c r="M916" s="316">
        <v>1</v>
      </c>
      <c r="N916" s="52" t="s">
        <v>323</v>
      </c>
      <c r="O916" s="303">
        <f>(L916*P916)/100</f>
        <v>42.75</v>
      </c>
      <c r="P916" s="193">
        <v>25</v>
      </c>
      <c r="Q916" s="120">
        <v>1</v>
      </c>
      <c r="R916" s="315"/>
      <c r="S916" s="241" t="s">
        <v>363</v>
      </c>
      <c r="T916" s="81">
        <v>2</v>
      </c>
      <c r="U916" s="278">
        <f>IF(D915=0,D916,D915)</f>
        <v>28</v>
      </c>
      <c r="V916" s="57">
        <f>IF(I915=0,I916,I915)</f>
        <v>0.92</v>
      </c>
      <c r="W916" s="279">
        <f>IF(S915="取りやめ",0,V916)</f>
        <v>0.92</v>
      </c>
      <c r="X916" s="282">
        <v>4</v>
      </c>
      <c r="Y916" s="279" t="str">
        <f t="shared" si="30"/>
        <v>47434</v>
      </c>
      <c r="Z916" s="282">
        <v>171.12</v>
      </c>
      <c r="AA916" s="282"/>
      <c r="AB916" s="56">
        <v>3</v>
      </c>
      <c r="AC916" s="56">
        <v>23</v>
      </c>
      <c r="AD916" s="56"/>
      <c r="AE916" s="56"/>
      <c r="AF916" s="56"/>
      <c r="AG916" s="56">
        <v>2016</v>
      </c>
      <c r="AH916" s="57">
        <v>28</v>
      </c>
      <c r="AI916" s="57">
        <v>0.92</v>
      </c>
      <c r="AJ916" s="57">
        <v>0.92</v>
      </c>
    </row>
    <row r="917" spans="1:36" s="268" customFormat="1" ht="13.5" customHeight="1">
      <c r="A917" s="317">
        <f>IF(G917=G918,G917,G918)</f>
        <v>74</v>
      </c>
      <c r="B917" s="199">
        <f t="shared" si="29"/>
        <v>28</v>
      </c>
      <c r="C917" s="256" t="s">
        <v>313</v>
      </c>
      <c r="D917" s="219">
        <v>28</v>
      </c>
      <c r="E917" s="211" t="s">
        <v>314</v>
      </c>
      <c r="F917" s="211" t="s">
        <v>315</v>
      </c>
      <c r="G917" s="212">
        <v>74</v>
      </c>
      <c r="H917" s="212">
        <v>38</v>
      </c>
      <c r="I917" s="213">
        <v>1</v>
      </c>
      <c r="J917" s="214" t="s">
        <v>83</v>
      </c>
      <c r="K917" s="215">
        <v>33</v>
      </c>
      <c r="L917" s="290">
        <v>120</v>
      </c>
      <c r="M917" s="216">
        <v>1</v>
      </c>
      <c r="N917" s="214" t="s">
        <v>323</v>
      </c>
      <c r="O917" s="307">
        <v>33</v>
      </c>
      <c r="P917" s="220">
        <v>25</v>
      </c>
      <c r="Q917" s="218">
        <v>1</v>
      </c>
      <c r="R917" s="219"/>
      <c r="S917" s="238" t="s">
        <v>364</v>
      </c>
      <c r="T917" s="81">
        <v>1</v>
      </c>
      <c r="U917" s="278">
        <f>IF(D917=0,D918,D917)</f>
        <v>28</v>
      </c>
      <c r="V917" s="57">
        <v>0</v>
      </c>
      <c r="W917" s="279">
        <v>0</v>
      </c>
      <c r="X917" s="282">
        <v>4</v>
      </c>
      <c r="Y917" s="279" t="str">
        <f t="shared" si="30"/>
        <v>47438</v>
      </c>
      <c r="Z917" s="282">
        <v>186</v>
      </c>
      <c r="AA917" s="282"/>
      <c r="AH917" s="268">
        <v>28</v>
      </c>
      <c r="AI917" s="268">
        <v>0</v>
      </c>
      <c r="AJ917" s="268">
        <v>0</v>
      </c>
    </row>
    <row r="918" spans="1:36" s="57" customFormat="1" ht="13.5" customHeight="1">
      <c r="A918" s="317">
        <f>G918</f>
        <v>74</v>
      </c>
      <c r="B918" s="199">
        <f t="shared" si="29"/>
        <v>28</v>
      </c>
      <c r="C918" s="49" t="s">
        <v>313</v>
      </c>
      <c r="D918" s="315">
        <v>28</v>
      </c>
      <c r="E918" s="313" t="s">
        <v>314</v>
      </c>
      <c r="F918" s="313" t="s">
        <v>315</v>
      </c>
      <c r="G918" s="154">
        <v>74</v>
      </c>
      <c r="H918" s="154">
        <v>38</v>
      </c>
      <c r="I918" s="51">
        <v>1</v>
      </c>
      <c r="J918" s="52" t="s">
        <v>317</v>
      </c>
      <c r="K918" s="53">
        <v>33</v>
      </c>
      <c r="L918" s="292">
        <v>186</v>
      </c>
      <c r="M918" s="316">
        <v>1</v>
      </c>
      <c r="N918" s="52" t="s">
        <v>323</v>
      </c>
      <c r="O918" s="303">
        <f>(L918*P918)/100</f>
        <v>46.5</v>
      </c>
      <c r="P918" s="193">
        <v>25</v>
      </c>
      <c r="Q918" s="120">
        <v>1</v>
      </c>
      <c r="R918" s="315"/>
      <c r="S918" s="241" t="s">
        <v>363</v>
      </c>
      <c r="T918" s="81">
        <v>2</v>
      </c>
      <c r="U918" s="278">
        <f>IF(D917=0,D918,D917)</f>
        <v>28</v>
      </c>
      <c r="V918" s="57">
        <f>IF(I917=0,I918,I917)</f>
        <v>1</v>
      </c>
      <c r="W918" s="279">
        <f>IF(S917="取りやめ",0,V918)</f>
        <v>1</v>
      </c>
      <c r="X918" s="282">
        <v>4</v>
      </c>
      <c r="Y918" s="279" t="str">
        <f t="shared" si="30"/>
        <v>47438</v>
      </c>
      <c r="Z918" s="282">
        <v>186</v>
      </c>
      <c r="AA918" s="282"/>
      <c r="AB918" s="57">
        <v>3</v>
      </c>
      <c r="AC918" s="57">
        <v>23</v>
      </c>
      <c r="AG918" s="57">
        <v>2016</v>
      </c>
      <c r="AH918" s="57">
        <v>28</v>
      </c>
      <c r="AI918" s="57">
        <v>1</v>
      </c>
      <c r="AJ918" s="57">
        <v>1</v>
      </c>
    </row>
    <row r="919" spans="1:36" s="268" customFormat="1" ht="13.5" customHeight="1">
      <c r="A919" s="317">
        <f>IF(G919=G920,G919,G920)</f>
        <v>74</v>
      </c>
      <c r="B919" s="199">
        <f t="shared" si="29"/>
        <v>28</v>
      </c>
      <c r="C919" s="256" t="s">
        <v>289</v>
      </c>
      <c r="D919" s="219">
        <v>28</v>
      </c>
      <c r="E919" s="211" t="s">
        <v>290</v>
      </c>
      <c r="F919" s="211" t="s">
        <v>291</v>
      </c>
      <c r="G919" s="212">
        <v>74</v>
      </c>
      <c r="H919" s="212">
        <v>45</v>
      </c>
      <c r="I919" s="213">
        <v>2.6</v>
      </c>
      <c r="J919" s="214" t="s">
        <v>294</v>
      </c>
      <c r="K919" s="215">
        <v>17</v>
      </c>
      <c r="L919" s="290">
        <f>(O919/P919)*100</f>
        <v>83.2</v>
      </c>
      <c r="M919" s="216">
        <v>1</v>
      </c>
      <c r="N919" s="214" t="s">
        <v>127</v>
      </c>
      <c r="O919" s="307">
        <f>8*I919</f>
        <v>20.8</v>
      </c>
      <c r="P919" s="220">
        <v>25</v>
      </c>
      <c r="Q919" s="218">
        <v>1</v>
      </c>
      <c r="R919" s="219"/>
      <c r="S919" s="238" t="s">
        <v>288</v>
      </c>
      <c r="T919" s="81">
        <v>1</v>
      </c>
      <c r="U919" s="278">
        <f>IF(D919=0,D920,D919)</f>
        <v>28</v>
      </c>
      <c r="V919" s="57">
        <v>0</v>
      </c>
      <c r="W919" s="279">
        <v>0</v>
      </c>
      <c r="X919" s="282">
        <v>4</v>
      </c>
      <c r="Y919" s="279" t="str">
        <f t="shared" si="30"/>
        <v>47445</v>
      </c>
      <c r="Z919" s="282">
        <v>98.8</v>
      </c>
      <c r="AA919" s="282"/>
      <c r="AH919" s="268">
        <v>28</v>
      </c>
      <c r="AI919" s="268">
        <v>0</v>
      </c>
      <c r="AJ919" s="268">
        <v>0</v>
      </c>
    </row>
    <row r="920" spans="1:36" s="57" customFormat="1" ht="13.5" customHeight="1">
      <c r="A920" s="317">
        <f>G920</f>
        <v>74</v>
      </c>
      <c r="B920" s="199">
        <f t="shared" si="29"/>
        <v>28</v>
      </c>
      <c r="C920" s="49" t="s">
        <v>289</v>
      </c>
      <c r="D920" s="315">
        <v>28</v>
      </c>
      <c r="E920" s="313" t="s">
        <v>290</v>
      </c>
      <c r="F920" s="313" t="s">
        <v>291</v>
      </c>
      <c r="G920" s="154">
        <v>74</v>
      </c>
      <c r="H920" s="154">
        <v>45</v>
      </c>
      <c r="I920" s="51">
        <v>2.6</v>
      </c>
      <c r="J920" s="52" t="s">
        <v>294</v>
      </c>
      <c r="K920" s="53">
        <v>17</v>
      </c>
      <c r="L920" s="292">
        <v>99</v>
      </c>
      <c r="M920" s="316">
        <v>1</v>
      </c>
      <c r="N920" s="52" t="s">
        <v>287</v>
      </c>
      <c r="O920" s="303">
        <f>(L920*P920)/100</f>
        <v>24.75</v>
      </c>
      <c r="P920" s="193">
        <v>25</v>
      </c>
      <c r="Q920" s="120">
        <v>1</v>
      </c>
      <c r="R920" s="315"/>
      <c r="S920" s="241" t="s">
        <v>288</v>
      </c>
      <c r="T920" s="81">
        <v>2</v>
      </c>
      <c r="U920" s="278">
        <f>IF(D919=0,D920,D919)</f>
        <v>28</v>
      </c>
      <c r="V920" s="57">
        <f>IF(I919=0,I920,I919)</f>
        <v>2.6</v>
      </c>
      <c r="W920" s="279">
        <f>IF(S919="取りやめ",0,V920)</f>
        <v>2.6</v>
      </c>
      <c r="X920" s="282">
        <v>4</v>
      </c>
      <c r="Y920" s="279" t="str">
        <f t="shared" si="30"/>
        <v>47445</v>
      </c>
      <c r="Z920" s="282">
        <v>98.8</v>
      </c>
      <c r="AA920" s="282"/>
      <c r="AB920" s="57">
        <v>3</v>
      </c>
      <c r="AC920" s="57">
        <v>23</v>
      </c>
      <c r="AG920" s="57">
        <v>2016</v>
      </c>
      <c r="AH920" s="57">
        <v>28</v>
      </c>
      <c r="AI920" s="57">
        <v>2.6</v>
      </c>
      <c r="AJ920" s="57">
        <v>2.6</v>
      </c>
    </row>
    <row r="921" spans="1:36" s="268" customFormat="1" ht="13.5" customHeight="1">
      <c r="A921" s="317">
        <f>IF(G921=G922,G921,G922)</f>
        <v>74</v>
      </c>
      <c r="B921" s="199">
        <f t="shared" si="29"/>
        <v>28</v>
      </c>
      <c r="C921" s="256" t="s">
        <v>313</v>
      </c>
      <c r="D921" s="219">
        <v>28</v>
      </c>
      <c r="E921" s="211" t="s">
        <v>314</v>
      </c>
      <c r="F921" s="211" t="s">
        <v>315</v>
      </c>
      <c r="G921" s="212">
        <v>74</v>
      </c>
      <c r="H921" s="212">
        <v>84</v>
      </c>
      <c r="I921" s="213">
        <v>2.36</v>
      </c>
      <c r="J921" s="214" t="s">
        <v>76</v>
      </c>
      <c r="K921" s="215">
        <v>37</v>
      </c>
      <c r="L921" s="290">
        <v>240</v>
      </c>
      <c r="M921" s="216">
        <v>1</v>
      </c>
      <c r="N921" s="214" t="s">
        <v>323</v>
      </c>
      <c r="O921" s="307">
        <v>77</v>
      </c>
      <c r="P921" s="220">
        <v>25</v>
      </c>
      <c r="Q921" s="218">
        <v>1</v>
      </c>
      <c r="R921" s="219"/>
      <c r="S921" s="238" t="s">
        <v>364</v>
      </c>
      <c r="T921" s="81">
        <v>1</v>
      </c>
      <c r="U921" s="278">
        <f>IF(D921=0,D922,D921)</f>
        <v>28</v>
      </c>
      <c r="V921" s="57">
        <v>0</v>
      </c>
      <c r="W921" s="279">
        <v>0</v>
      </c>
      <c r="X921" s="282">
        <v>4</v>
      </c>
      <c r="Y921" s="279" t="str">
        <f t="shared" si="30"/>
        <v>47484</v>
      </c>
      <c r="Z921" s="282">
        <v>627.76</v>
      </c>
      <c r="AA921" s="282"/>
      <c r="AH921" s="268">
        <v>28</v>
      </c>
      <c r="AI921" s="268">
        <v>0</v>
      </c>
      <c r="AJ921" s="268">
        <v>0</v>
      </c>
    </row>
    <row r="922" spans="1:36" s="57" customFormat="1" ht="13.5" customHeight="1">
      <c r="A922" s="317">
        <f>G922</f>
        <v>74</v>
      </c>
      <c r="B922" s="199">
        <f t="shared" si="29"/>
        <v>28</v>
      </c>
      <c r="C922" s="49" t="s">
        <v>313</v>
      </c>
      <c r="D922" s="315">
        <v>28</v>
      </c>
      <c r="E922" s="313" t="s">
        <v>314</v>
      </c>
      <c r="F922" s="313" t="s">
        <v>315</v>
      </c>
      <c r="G922" s="154">
        <v>74</v>
      </c>
      <c r="H922" s="154">
        <v>84</v>
      </c>
      <c r="I922" s="51">
        <v>2.36</v>
      </c>
      <c r="J922" s="52" t="s">
        <v>325</v>
      </c>
      <c r="K922" s="53">
        <v>37</v>
      </c>
      <c r="L922" s="292">
        <v>628</v>
      </c>
      <c r="M922" s="316">
        <v>1</v>
      </c>
      <c r="N922" s="52" t="s">
        <v>323</v>
      </c>
      <c r="O922" s="303">
        <f>(L922*P922)/100</f>
        <v>157</v>
      </c>
      <c r="P922" s="193">
        <v>25</v>
      </c>
      <c r="Q922" s="120">
        <v>1</v>
      </c>
      <c r="R922" s="315"/>
      <c r="S922" s="241" t="s">
        <v>363</v>
      </c>
      <c r="T922" s="81">
        <v>2</v>
      </c>
      <c r="U922" s="278">
        <f>IF(D921=0,D922,D921)</f>
        <v>28</v>
      </c>
      <c r="V922" s="57">
        <f>IF(I921=0,I922,I921)</f>
        <v>2.36</v>
      </c>
      <c r="W922" s="279">
        <f>IF(S921="取りやめ",0,V922)</f>
        <v>2.36</v>
      </c>
      <c r="X922" s="282">
        <v>4</v>
      </c>
      <c r="Y922" s="279" t="str">
        <f t="shared" si="30"/>
        <v>47484</v>
      </c>
      <c r="Z922" s="282">
        <v>627.76</v>
      </c>
      <c r="AA922" s="282"/>
      <c r="AB922" s="57">
        <v>3</v>
      </c>
      <c r="AC922" s="57">
        <v>17</v>
      </c>
      <c r="AG922" s="57">
        <v>2016</v>
      </c>
      <c r="AH922" s="57">
        <v>28</v>
      </c>
      <c r="AI922" s="57">
        <v>2.36</v>
      </c>
      <c r="AJ922" s="57">
        <v>2.36</v>
      </c>
    </row>
    <row r="923" spans="1:36" s="268" customFormat="1" ht="13.5" customHeight="1">
      <c r="A923" s="317">
        <f>IF(G923=G924,G923,G924)</f>
        <v>74</v>
      </c>
      <c r="B923" s="199">
        <f t="shared" si="29"/>
        <v>28</v>
      </c>
      <c r="C923" s="256" t="s">
        <v>313</v>
      </c>
      <c r="D923" s="219">
        <v>28</v>
      </c>
      <c r="E923" s="211" t="s">
        <v>314</v>
      </c>
      <c r="F923" s="211" t="s">
        <v>315</v>
      </c>
      <c r="G923" s="212">
        <v>74</v>
      </c>
      <c r="H923" s="212">
        <v>85</v>
      </c>
      <c r="I923" s="213">
        <v>2.96</v>
      </c>
      <c r="J923" s="214" t="s">
        <v>76</v>
      </c>
      <c r="K923" s="215">
        <v>37</v>
      </c>
      <c r="L923" s="290">
        <v>360</v>
      </c>
      <c r="M923" s="216">
        <v>1</v>
      </c>
      <c r="N923" s="214" t="s">
        <v>323</v>
      </c>
      <c r="O923" s="307">
        <v>97</v>
      </c>
      <c r="P923" s="220">
        <v>25</v>
      </c>
      <c r="Q923" s="218">
        <v>1</v>
      </c>
      <c r="R923" s="219"/>
      <c r="S923" s="238" t="s">
        <v>364</v>
      </c>
      <c r="T923" s="81">
        <v>1</v>
      </c>
      <c r="U923" s="278">
        <f>IF(D923=0,D924,D923)</f>
        <v>28</v>
      </c>
      <c r="V923" s="57">
        <v>0</v>
      </c>
      <c r="W923" s="279">
        <v>0</v>
      </c>
      <c r="X923" s="282">
        <v>4</v>
      </c>
      <c r="Y923" s="279" t="str">
        <f t="shared" si="30"/>
        <v>47485</v>
      </c>
      <c r="Z923" s="282">
        <v>787.36</v>
      </c>
      <c r="AA923" s="282"/>
      <c r="AB923" s="269"/>
      <c r="AC923" s="269"/>
      <c r="AD923" s="269"/>
      <c r="AE923" s="269"/>
      <c r="AF923" s="269"/>
      <c r="AG923" s="269"/>
      <c r="AH923" s="268">
        <v>28</v>
      </c>
      <c r="AI923" s="268">
        <v>0</v>
      </c>
      <c r="AJ923" s="268">
        <v>0</v>
      </c>
    </row>
    <row r="924" spans="1:36" s="57" customFormat="1" ht="13.5" customHeight="1">
      <c r="A924" s="317">
        <f>G924</f>
        <v>74</v>
      </c>
      <c r="B924" s="199">
        <f t="shared" si="29"/>
        <v>28</v>
      </c>
      <c r="C924" s="49" t="s">
        <v>313</v>
      </c>
      <c r="D924" s="315">
        <v>28</v>
      </c>
      <c r="E924" s="313" t="s">
        <v>314</v>
      </c>
      <c r="F924" s="313" t="s">
        <v>315</v>
      </c>
      <c r="G924" s="154">
        <v>74</v>
      </c>
      <c r="H924" s="154">
        <v>85</v>
      </c>
      <c r="I924" s="51">
        <v>2.96</v>
      </c>
      <c r="J924" s="52" t="s">
        <v>325</v>
      </c>
      <c r="K924" s="53">
        <v>37</v>
      </c>
      <c r="L924" s="292">
        <v>787</v>
      </c>
      <c r="M924" s="316">
        <v>1</v>
      </c>
      <c r="N924" s="52" t="s">
        <v>323</v>
      </c>
      <c r="O924" s="303">
        <f>(L924*P924)/100</f>
        <v>196.75</v>
      </c>
      <c r="P924" s="193">
        <v>25</v>
      </c>
      <c r="Q924" s="120">
        <v>1</v>
      </c>
      <c r="R924" s="315"/>
      <c r="S924" s="241" t="s">
        <v>363</v>
      </c>
      <c r="T924" s="81">
        <v>2</v>
      </c>
      <c r="U924" s="278">
        <f>IF(D923=0,D924,D923)</f>
        <v>28</v>
      </c>
      <c r="V924" s="57">
        <f>IF(I923=0,I924,I923)</f>
        <v>2.96</v>
      </c>
      <c r="W924" s="279">
        <f>IF(S923="取りやめ",0,V924)</f>
        <v>2.96</v>
      </c>
      <c r="X924" s="282">
        <v>4</v>
      </c>
      <c r="Y924" s="279" t="str">
        <f t="shared" si="30"/>
        <v>47485</v>
      </c>
      <c r="Z924" s="282">
        <v>787.36</v>
      </c>
      <c r="AA924" s="282"/>
      <c r="AB924" s="56">
        <v>3</v>
      </c>
      <c r="AC924" s="56">
        <v>17</v>
      </c>
      <c r="AD924" s="56"/>
      <c r="AE924" s="56"/>
      <c r="AF924" s="56"/>
      <c r="AG924" s="56">
        <v>2016</v>
      </c>
      <c r="AH924" s="57">
        <v>28</v>
      </c>
      <c r="AI924" s="57">
        <v>2.96</v>
      </c>
      <c r="AJ924" s="57">
        <v>2.96</v>
      </c>
    </row>
    <row r="925" spans="1:36" s="268" customFormat="1" ht="13.5" customHeight="1">
      <c r="A925" s="317">
        <f>IF(G925=G926,G925,G926)</f>
        <v>76</v>
      </c>
      <c r="B925" s="199">
        <f t="shared" si="29"/>
        <v>28</v>
      </c>
      <c r="C925" s="256" t="s">
        <v>313</v>
      </c>
      <c r="D925" s="219">
        <v>28</v>
      </c>
      <c r="E925" s="211" t="s">
        <v>314</v>
      </c>
      <c r="F925" s="211" t="s">
        <v>315</v>
      </c>
      <c r="G925" s="212">
        <v>76</v>
      </c>
      <c r="H925" s="212">
        <v>54</v>
      </c>
      <c r="I925" s="213">
        <v>1.52</v>
      </c>
      <c r="J925" s="214" t="s">
        <v>317</v>
      </c>
      <c r="K925" s="215">
        <v>29</v>
      </c>
      <c r="L925" s="290">
        <f>(O925/P925)*100</f>
        <v>48.64</v>
      </c>
      <c r="M925" s="216">
        <v>1</v>
      </c>
      <c r="N925" s="214" t="s">
        <v>127</v>
      </c>
      <c r="O925" s="307">
        <f>8*I925</f>
        <v>12.16</v>
      </c>
      <c r="P925" s="220">
        <v>25</v>
      </c>
      <c r="Q925" s="218">
        <v>1</v>
      </c>
      <c r="R925" s="219"/>
      <c r="S925" s="238" t="s">
        <v>312</v>
      </c>
      <c r="T925" s="81">
        <v>1</v>
      </c>
      <c r="U925" s="278">
        <f>IF(D925=0,D926,D925)</f>
        <v>28</v>
      </c>
      <c r="V925" s="57">
        <v>0</v>
      </c>
      <c r="W925" s="279">
        <v>0</v>
      </c>
      <c r="X925" s="282">
        <v>4</v>
      </c>
      <c r="Y925" s="279" t="str">
        <f t="shared" si="30"/>
        <v>47654</v>
      </c>
      <c r="Z925" s="282">
        <v>231.04</v>
      </c>
      <c r="AA925" s="282"/>
      <c r="AH925" s="268">
        <v>28</v>
      </c>
      <c r="AI925" s="268">
        <v>0</v>
      </c>
      <c r="AJ925" s="268">
        <v>0</v>
      </c>
    </row>
    <row r="926" spans="1:36" s="57" customFormat="1" ht="13.5" customHeight="1">
      <c r="A926" s="317">
        <f>G926</f>
        <v>76</v>
      </c>
      <c r="B926" s="199">
        <f t="shared" si="29"/>
        <v>28</v>
      </c>
      <c r="C926" s="49" t="s">
        <v>313</v>
      </c>
      <c r="D926" s="315">
        <v>28</v>
      </c>
      <c r="E926" s="313" t="s">
        <v>314</v>
      </c>
      <c r="F926" s="313" t="s">
        <v>315</v>
      </c>
      <c r="G926" s="154">
        <v>76</v>
      </c>
      <c r="H926" s="154">
        <v>54</v>
      </c>
      <c r="I926" s="51">
        <v>1.52</v>
      </c>
      <c r="J926" s="52" t="s">
        <v>126</v>
      </c>
      <c r="K926" s="53">
        <v>29</v>
      </c>
      <c r="L926" s="292">
        <v>231</v>
      </c>
      <c r="M926" s="316">
        <v>1</v>
      </c>
      <c r="N926" s="52" t="s">
        <v>311</v>
      </c>
      <c r="O926" s="303">
        <f>(L926*P926)/100</f>
        <v>57.75</v>
      </c>
      <c r="P926" s="193">
        <v>25</v>
      </c>
      <c r="Q926" s="120">
        <v>1</v>
      </c>
      <c r="R926" s="315"/>
      <c r="S926" s="241" t="s">
        <v>312</v>
      </c>
      <c r="T926" s="81">
        <v>2</v>
      </c>
      <c r="U926" s="278">
        <f>IF(D925=0,D926,D925)</f>
        <v>28</v>
      </c>
      <c r="V926" s="57">
        <f>IF(I925=0,I926,I925)</f>
        <v>1.52</v>
      </c>
      <c r="W926" s="279">
        <f>IF(S925="取りやめ",0,V926)</f>
        <v>1.52</v>
      </c>
      <c r="X926" s="282">
        <v>4</v>
      </c>
      <c r="Y926" s="279" t="str">
        <f t="shared" si="30"/>
        <v>47654</v>
      </c>
      <c r="Z926" s="282">
        <v>231.04</v>
      </c>
      <c r="AA926" s="282"/>
      <c r="AB926" s="57">
        <v>5</v>
      </c>
      <c r="AC926" s="57">
        <v>98</v>
      </c>
      <c r="AG926" s="57">
        <v>2013</v>
      </c>
      <c r="AH926" s="57">
        <v>28</v>
      </c>
      <c r="AI926" s="57">
        <v>1.52</v>
      </c>
      <c r="AJ926" s="57">
        <v>1.52</v>
      </c>
    </row>
    <row r="927" spans="1:36" s="268" customFormat="1" ht="13.5" customHeight="1">
      <c r="A927" s="317">
        <f>IF(G927=G928,G927,G928)</f>
        <v>76</v>
      </c>
      <c r="B927" s="199">
        <f t="shared" si="29"/>
        <v>28</v>
      </c>
      <c r="C927" s="256" t="s">
        <v>313</v>
      </c>
      <c r="D927" s="219">
        <v>28</v>
      </c>
      <c r="E927" s="211" t="s">
        <v>314</v>
      </c>
      <c r="F927" s="211" t="s">
        <v>315</v>
      </c>
      <c r="G927" s="212">
        <v>76</v>
      </c>
      <c r="H927" s="212">
        <v>55</v>
      </c>
      <c r="I927" s="213">
        <v>1.64</v>
      </c>
      <c r="J927" s="214" t="s">
        <v>318</v>
      </c>
      <c r="K927" s="215">
        <v>29</v>
      </c>
      <c r="L927" s="290">
        <f>(O927/P927)*100</f>
        <v>52.47999999999999</v>
      </c>
      <c r="M927" s="216">
        <v>1</v>
      </c>
      <c r="N927" s="214" t="s">
        <v>127</v>
      </c>
      <c r="O927" s="307">
        <f>8*I927</f>
        <v>13.12</v>
      </c>
      <c r="P927" s="220">
        <v>25</v>
      </c>
      <c r="Q927" s="218">
        <v>1</v>
      </c>
      <c r="R927" s="219"/>
      <c r="S927" s="238" t="s">
        <v>312</v>
      </c>
      <c r="T927" s="81">
        <v>1</v>
      </c>
      <c r="U927" s="278">
        <f>IF(D927=0,D928,D927)</f>
        <v>28</v>
      </c>
      <c r="V927" s="57">
        <v>0</v>
      </c>
      <c r="W927" s="279">
        <v>0</v>
      </c>
      <c r="X927" s="282">
        <v>4</v>
      </c>
      <c r="Y927" s="279" t="str">
        <f t="shared" si="30"/>
        <v>47655</v>
      </c>
      <c r="Z927" s="282">
        <v>249.27999999999997</v>
      </c>
      <c r="AA927" s="282"/>
      <c r="AH927" s="268">
        <v>28</v>
      </c>
      <c r="AI927" s="268">
        <v>0</v>
      </c>
      <c r="AJ927" s="268">
        <v>0</v>
      </c>
    </row>
    <row r="928" spans="1:36" s="57" customFormat="1" ht="13.5" customHeight="1">
      <c r="A928" s="317">
        <f>G928</f>
        <v>76</v>
      </c>
      <c r="B928" s="199">
        <f t="shared" si="29"/>
        <v>28</v>
      </c>
      <c r="C928" s="49" t="s">
        <v>313</v>
      </c>
      <c r="D928" s="315">
        <v>28</v>
      </c>
      <c r="E928" s="313" t="s">
        <v>314</v>
      </c>
      <c r="F928" s="313" t="s">
        <v>315</v>
      </c>
      <c r="G928" s="154">
        <v>76</v>
      </c>
      <c r="H928" s="154">
        <v>55</v>
      </c>
      <c r="I928" s="51">
        <v>1.64</v>
      </c>
      <c r="J928" s="52" t="s">
        <v>126</v>
      </c>
      <c r="K928" s="53">
        <v>29</v>
      </c>
      <c r="L928" s="292">
        <v>249</v>
      </c>
      <c r="M928" s="316">
        <v>1</v>
      </c>
      <c r="N928" s="52" t="s">
        <v>311</v>
      </c>
      <c r="O928" s="303">
        <f>(L928*P928)/100</f>
        <v>62.25</v>
      </c>
      <c r="P928" s="193">
        <v>25</v>
      </c>
      <c r="Q928" s="120">
        <v>1</v>
      </c>
      <c r="R928" s="315"/>
      <c r="S928" s="241" t="s">
        <v>312</v>
      </c>
      <c r="T928" s="81">
        <v>2</v>
      </c>
      <c r="U928" s="278">
        <f>IF(D927=0,D928,D927)</f>
        <v>28</v>
      </c>
      <c r="V928" s="57">
        <f>IF(I927=0,I928,I927)</f>
        <v>1.64</v>
      </c>
      <c r="W928" s="279">
        <f>IF(S927="取りやめ",0,V928)</f>
        <v>1.64</v>
      </c>
      <c r="X928" s="282">
        <v>4</v>
      </c>
      <c r="Y928" s="279" t="str">
        <f t="shared" si="30"/>
        <v>47655</v>
      </c>
      <c r="Z928" s="282">
        <v>249.27999999999997</v>
      </c>
      <c r="AA928" s="282"/>
      <c r="AB928" s="57">
        <v>5</v>
      </c>
      <c r="AC928" s="57">
        <v>98</v>
      </c>
      <c r="AG928" s="57">
        <v>2013</v>
      </c>
      <c r="AH928" s="57">
        <v>28</v>
      </c>
      <c r="AI928" s="57">
        <v>1.64</v>
      </c>
      <c r="AJ928" s="57">
        <v>1.64</v>
      </c>
    </row>
    <row r="929" spans="1:36" s="268" customFormat="1" ht="13.5" customHeight="1">
      <c r="A929" s="317">
        <f>IF(G929=G930,G929,G930)</f>
        <v>76</v>
      </c>
      <c r="B929" s="199">
        <f t="shared" si="29"/>
        <v>28</v>
      </c>
      <c r="C929" s="256" t="s">
        <v>313</v>
      </c>
      <c r="D929" s="219">
        <v>28</v>
      </c>
      <c r="E929" s="211" t="s">
        <v>314</v>
      </c>
      <c r="F929" s="211" t="s">
        <v>315</v>
      </c>
      <c r="G929" s="212">
        <v>76</v>
      </c>
      <c r="H929" s="212">
        <v>58</v>
      </c>
      <c r="I929" s="213">
        <v>1.1200000000000001</v>
      </c>
      <c r="J929" s="214" t="s">
        <v>318</v>
      </c>
      <c r="K929" s="215">
        <v>29</v>
      </c>
      <c r="L929" s="290">
        <f>(O929/P929)*100</f>
        <v>35.840000000000003</v>
      </c>
      <c r="M929" s="216">
        <v>1</v>
      </c>
      <c r="N929" s="214" t="s">
        <v>127</v>
      </c>
      <c r="O929" s="307">
        <f>8*I929</f>
        <v>8.9600000000000009</v>
      </c>
      <c r="P929" s="220">
        <v>25</v>
      </c>
      <c r="Q929" s="218">
        <v>1</v>
      </c>
      <c r="R929" s="219"/>
      <c r="S929" s="238" t="s">
        <v>312</v>
      </c>
      <c r="T929" s="81">
        <v>1</v>
      </c>
      <c r="U929" s="278">
        <f>IF(D929=0,D930,D929)</f>
        <v>28</v>
      </c>
      <c r="V929" s="57">
        <v>0</v>
      </c>
      <c r="W929" s="279">
        <v>0</v>
      </c>
      <c r="X929" s="282">
        <v>4</v>
      </c>
      <c r="Y929" s="279" t="str">
        <f t="shared" si="30"/>
        <v>47658</v>
      </c>
      <c r="Z929" s="282">
        <v>170.24</v>
      </c>
      <c r="AA929" s="282"/>
      <c r="AH929" s="268">
        <v>28</v>
      </c>
      <c r="AI929" s="268">
        <v>0</v>
      </c>
      <c r="AJ929" s="268">
        <v>0</v>
      </c>
    </row>
    <row r="930" spans="1:36" s="57" customFormat="1" ht="13.5" customHeight="1">
      <c r="A930" s="317">
        <f>G930</f>
        <v>76</v>
      </c>
      <c r="B930" s="199">
        <f t="shared" si="29"/>
        <v>28</v>
      </c>
      <c r="C930" s="49" t="s">
        <v>313</v>
      </c>
      <c r="D930" s="315">
        <v>28</v>
      </c>
      <c r="E930" s="313" t="s">
        <v>314</v>
      </c>
      <c r="F930" s="313" t="s">
        <v>315</v>
      </c>
      <c r="G930" s="154">
        <v>76</v>
      </c>
      <c r="H930" s="154">
        <v>58</v>
      </c>
      <c r="I930" s="51">
        <v>1.1200000000000001</v>
      </c>
      <c r="J930" s="52" t="s">
        <v>126</v>
      </c>
      <c r="K930" s="53">
        <v>29</v>
      </c>
      <c r="L930" s="292">
        <v>170</v>
      </c>
      <c r="M930" s="316">
        <v>1</v>
      </c>
      <c r="N930" s="52" t="s">
        <v>311</v>
      </c>
      <c r="O930" s="303">
        <f>(L930*P930)/100</f>
        <v>42.5</v>
      </c>
      <c r="P930" s="193">
        <v>25</v>
      </c>
      <c r="Q930" s="120">
        <v>1</v>
      </c>
      <c r="R930" s="315"/>
      <c r="S930" s="241" t="s">
        <v>312</v>
      </c>
      <c r="T930" s="81">
        <v>2</v>
      </c>
      <c r="U930" s="278">
        <f>IF(D929=0,D930,D929)</f>
        <v>28</v>
      </c>
      <c r="V930" s="57">
        <f>IF(I929=0,I930,I929)</f>
        <v>1.1200000000000001</v>
      </c>
      <c r="W930" s="279">
        <f>IF(S929="取りやめ",0,V930)</f>
        <v>1.1200000000000001</v>
      </c>
      <c r="X930" s="282">
        <v>4</v>
      </c>
      <c r="Y930" s="279" t="str">
        <f t="shared" si="30"/>
        <v>47658</v>
      </c>
      <c r="Z930" s="282">
        <v>170.24</v>
      </c>
      <c r="AA930" s="282"/>
      <c r="AB930" s="57">
        <v>5</v>
      </c>
      <c r="AC930" s="57">
        <v>98</v>
      </c>
      <c r="AG930" s="57">
        <v>2013</v>
      </c>
      <c r="AH930" s="57">
        <v>28</v>
      </c>
      <c r="AI930" s="57">
        <v>1.1200000000000001</v>
      </c>
      <c r="AJ930" s="57">
        <v>1.1200000000000001</v>
      </c>
    </row>
    <row r="931" spans="1:36" s="268" customFormat="1" ht="13.5" customHeight="1">
      <c r="A931" s="317">
        <f>IF(G931=G932,G931,G932)</f>
        <v>77</v>
      </c>
      <c r="B931" s="199">
        <f t="shared" si="29"/>
        <v>28</v>
      </c>
      <c r="C931" s="256" t="s">
        <v>289</v>
      </c>
      <c r="D931" s="219">
        <v>28</v>
      </c>
      <c r="E931" s="211" t="s">
        <v>290</v>
      </c>
      <c r="F931" s="211" t="s">
        <v>291</v>
      </c>
      <c r="G931" s="212">
        <v>77</v>
      </c>
      <c r="H931" s="212">
        <v>115</v>
      </c>
      <c r="I931" s="213">
        <v>15.88</v>
      </c>
      <c r="J931" s="214" t="s">
        <v>308</v>
      </c>
      <c r="K931" s="215">
        <v>13</v>
      </c>
      <c r="L931" s="290">
        <f>(O931/P931)*100</f>
        <v>508.15999999999997</v>
      </c>
      <c r="M931" s="216">
        <v>1</v>
      </c>
      <c r="N931" s="214" t="s">
        <v>127</v>
      </c>
      <c r="O931" s="307">
        <f>8*I931</f>
        <v>127.04</v>
      </c>
      <c r="P931" s="220">
        <v>25</v>
      </c>
      <c r="Q931" s="218">
        <v>1</v>
      </c>
      <c r="R931" s="219"/>
      <c r="S931" s="238" t="s">
        <v>288</v>
      </c>
      <c r="T931" s="81">
        <v>1</v>
      </c>
      <c r="U931" s="278">
        <f>IF(D931=0,D932,D931)</f>
        <v>28</v>
      </c>
      <c r="V931" s="57">
        <v>0</v>
      </c>
      <c r="W931" s="279">
        <v>0</v>
      </c>
      <c r="X931" s="282">
        <v>4</v>
      </c>
      <c r="Y931" s="279" t="str">
        <f t="shared" si="30"/>
        <v>477115</v>
      </c>
      <c r="Z931" s="282">
        <v>960</v>
      </c>
      <c r="AA931" s="282"/>
      <c r="AB931" s="269"/>
      <c r="AC931" s="269"/>
      <c r="AD931" s="269"/>
      <c r="AE931" s="269"/>
      <c r="AF931" s="269"/>
      <c r="AG931" s="269"/>
      <c r="AH931" s="268">
        <v>28</v>
      </c>
      <c r="AI931" s="268">
        <v>0</v>
      </c>
      <c r="AJ931" s="268">
        <v>0</v>
      </c>
    </row>
    <row r="932" spans="1:36" s="57" customFormat="1" ht="13.5" customHeight="1">
      <c r="A932" s="317">
        <f>G932</f>
        <v>77</v>
      </c>
      <c r="B932" s="199">
        <f t="shared" si="29"/>
        <v>28</v>
      </c>
      <c r="C932" s="49" t="s">
        <v>289</v>
      </c>
      <c r="D932" s="315">
        <v>28</v>
      </c>
      <c r="E932" s="313" t="s">
        <v>290</v>
      </c>
      <c r="F932" s="313" t="s">
        <v>291</v>
      </c>
      <c r="G932" s="154">
        <v>77</v>
      </c>
      <c r="H932" s="154">
        <v>115</v>
      </c>
      <c r="I932" s="51">
        <v>15.88</v>
      </c>
      <c r="J932" s="52" t="s">
        <v>405</v>
      </c>
      <c r="K932" s="53">
        <v>13</v>
      </c>
      <c r="L932" s="292">
        <v>960</v>
      </c>
      <c r="M932" s="316">
        <v>1</v>
      </c>
      <c r="N932" s="52" t="s">
        <v>287</v>
      </c>
      <c r="O932" s="303">
        <f>(L932*P932)/100</f>
        <v>240</v>
      </c>
      <c r="P932" s="193">
        <v>25</v>
      </c>
      <c r="Q932" s="120">
        <v>1</v>
      </c>
      <c r="R932" s="315"/>
      <c r="S932" s="237" t="s">
        <v>288</v>
      </c>
      <c r="T932" s="81">
        <v>2</v>
      </c>
      <c r="U932" s="278">
        <f>IF(D931=0,D932,D931)</f>
        <v>28</v>
      </c>
      <c r="V932" s="57">
        <f>IF(I931=0,I932,I931)</f>
        <v>15.88</v>
      </c>
      <c r="W932" s="279">
        <f>IF(S931="取りやめ",0,V932)</f>
        <v>15.88</v>
      </c>
      <c r="X932" s="282">
        <v>4</v>
      </c>
      <c r="Y932" s="279" t="str">
        <f t="shared" si="30"/>
        <v>477115</v>
      </c>
      <c r="Z932" s="282">
        <v>960</v>
      </c>
      <c r="AA932" s="282"/>
      <c r="AB932" s="56">
        <v>3</v>
      </c>
      <c r="AC932" s="56">
        <v>23</v>
      </c>
      <c r="AD932" s="56"/>
      <c r="AE932" s="56"/>
      <c r="AF932" s="56"/>
      <c r="AG932" s="56">
        <v>2013</v>
      </c>
      <c r="AH932" s="57">
        <v>28</v>
      </c>
      <c r="AI932" s="57">
        <v>15.88</v>
      </c>
      <c r="AJ932" s="57">
        <v>15.88</v>
      </c>
    </row>
    <row r="933" spans="1:36" s="268" customFormat="1" ht="13.5" customHeight="1">
      <c r="A933" s="317">
        <f>IF(G933=G934,G933,G934)</f>
        <v>77</v>
      </c>
      <c r="B933" s="199">
        <f t="shared" si="29"/>
        <v>28</v>
      </c>
      <c r="C933" s="256" t="s">
        <v>289</v>
      </c>
      <c r="D933" s="219">
        <v>28</v>
      </c>
      <c r="E933" s="211" t="s">
        <v>290</v>
      </c>
      <c r="F933" s="211" t="s">
        <v>291</v>
      </c>
      <c r="G933" s="212">
        <v>77</v>
      </c>
      <c r="H933" s="212">
        <v>116</v>
      </c>
      <c r="I933" s="213">
        <v>0.94</v>
      </c>
      <c r="J933" s="214" t="s">
        <v>309</v>
      </c>
      <c r="K933" s="215">
        <v>12</v>
      </c>
      <c r="L933" s="290">
        <f>(O933/P933)*100</f>
        <v>30.079999999999995</v>
      </c>
      <c r="M933" s="216">
        <v>1</v>
      </c>
      <c r="N933" s="214" t="s">
        <v>127</v>
      </c>
      <c r="O933" s="307">
        <f>8*I933</f>
        <v>7.52</v>
      </c>
      <c r="P933" s="220">
        <v>25</v>
      </c>
      <c r="Q933" s="218">
        <v>1</v>
      </c>
      <c r="R933" s="219"/>
      <c r="S933" s="238" t="s">
        <v>288</v>
      </c>
      <c r="T933" s="81">
        <v>1</v>
      </c>
      <c r="U933" s="278">
        <f>IF(D933=0,D934,D933)</f>
        <v>28</v>
      </c>
      <c r="V933" s="57">
        <v>0</v>
      </c>
      <c r="W933" s="279">
        <v>0</v>
      </c>
      <c r="X933" s="282">
        <v>4</v>
      </c>
      <c r="Y933" s="279" t="str">
        <f t="shared" si="30"/>
        <v>477116</v>
      </c>
      <c r="Z933" s="282">
        <v>48</v>
      </c>
      <c r="AA933" s="282"/>
      <c r="AB933" s="269"/>
      <c r="AC933" s="269"/>
      <c r="AD933" s="269"/>
      <c r="AE933" s="269"/>
      <c r="AF933" s="269"/>
      <c r="AG933" s="269"/>
      <c r="AH933" s="268">
        <v>28</v>
      </c>
      <c r="AI933" s="268">
        <v>0</v>
      </c>
      <c r="AJ933" s="268">
        <v>0</v>
      </c>
    </row>
    <row r="934" spans="1:36" s="57" customFormat="1" ht="13.5" customHeight="1">
      <c r="A934" s="317">
        <f>G934</f>
        <v>77</v>
      </c>
      <c r="B934" s="199">
        <f t="shared" si="29"/>
        <v>28</v>
      </c>
      <c r="C934" s="49" t="s">
        <v>289</v>
      </c>
      <c r="D934" s="315">
        <v>28</v>
      </c>
      <c r="E934" s="313" t="s">
        <v>290</v>
      </c>
      <c r="F934" s="313" t="s">
        <v>291</v>
      </c>
      <c r="G934" s="154">
        <v>77</v>
      </c>
      <c r="H934" s="154">
        <v>116</v>
      </c>
      <c r="I934" s="51">
        <v>0.94</v>
      </c>
      <c r="J934" s="52" t="s">
        <v>405</v>
      </c>
      <c r="K934" s="53">
        <v>12</v>
      </c>
      <c r="L934" s="292">
        <v>48</v>
      </c>
      <c r="M934" s="316">
        <v>1</v>
      </c>
      <c r="N934" s="52" t="s">
        <v>287</v>
      </c>
      <c r="O934" s="303">
        <f>(L934*P934)/100</f>
        <v>12</v>
      </c>
      <c r="P934" s="193">
        <v>25</v>
      </c>
      <c r="Q934" s="120">
        <v>1</v>
      </c>
      <c r="R934" s="315"/>
      <c r="S934" s="241" t="s">
        <v>288</v>
      </c>
      <c r="T934" s="81">
        <v>2</v>
      </c>
      <c r="U934" s="278">
        <f>IF(D933=0,D934,D933)</f>
        <v>28</v>
      </c>
      <c r="V934" s="57">
        <f>IF(I933=0,I934,I933)</f>
        <v>0.94</v>
      </c>
      <c r="W934" s="279">
        <f>IF(S933="取りやめ",0,V934)</f>
        <v>0.94</v>
      </c>
      <c r="X934" s="282">
        <v>4</v>
      </c>
      <c r="Y934" s="279" t="str">
        <f t="shared" si="30"/>
        <v>477116</v>
      </c>
      <c r="Z934" s="282">
        <v>48</v>
      </c>
      <c r="AA934" s="282"/>
      <c r="AB934" s="56">
        <v>3</v>
      </c>
      <c r="AC934" s="56">
        <v>23</v>
      </c>
      <c r="AD934" s="56"/>
      <c r="AE934" s="56"/>
      <c r="AF934" s="56"/>
      <c r="AG934" s="56">
        <v>2013</v>
      </c>
      <c r="AH934" s="57">
        <v>28</v>
      </c>
      <c r="AI934" s="57">
        <v>0.94</v>
      </c>
      <c r="AJ934" s="57">
        <v>0.94</v>
      </c>
    </row>
    <row r="935" spans="1:36" s="268" customFormat="1" ht="13.5" customHeight="1">
      <c r="A935" s="317">
        <f>IF(G935=G936,G935,G936)</f>
        <v>78</v>
      </c>
      <c r="B935" s="199">
        <f t="shared" si="29"/>
        <v>28</v>
      </c>
      <c r="C935" s="256" t="s">
        <v>289</v>
      </c>
      <c r="D935" s="219">
        <v>28</v>
      </c>
      <c r="E935" s="211" t="s">
        <v>290</v>
      </c>
      <c r="F935" s="211" t="s">
        <v>291</v>
      </c>
      <c r="G935" s="212">
        <v>78</v>
      </c>
      <c r="H935" s="212">
        <v>89</v>
      </c>
      <c r="I935" s="213">
        <v>3.6</v>
      </c>
      <c r="J935" s="214" t="s">
        <v>292</v>
      </c>
      <c r="K935" s="215">
        <v>21</v>
      </c>
      <c r="L935" s="290">
        <f>(O935/P935)*100</f>
        <v>115.20000000000002</v>
      </c>
      <c r="M935" s="216">
        <v>1</v>
      </c>
      <c r="N935" s="214" t="s">
        <v>127</v>
      </c>
      <c r="O935" s="307">
        <f>8*I935</f>
        <v>28.8</v>
      </c>
      <c r="P935" s="220">
        <v>25</v>
      </c>
      <c r="Q935" s="218">
        <v>1</v>
      </c>
      <c r="R935" s="219"/>
      <c r="S935" s="238" t="s">
        <v>288</v>
      </c>
      <c r="T935" s="81">
        <v>1</v>
      </c>
      <c r="U935" s="278">
        <f>IF(D935=0,D936,D935)</f>
        <v>28</v>
      </c>
      <c r="V935" s="57">
        <v>0</v>
      </c>
      <c r="W935" s="279">
        <v>0</v>
      </c>
      <c r="X935" s="282">
        <v>4</v>
      </c>
      <c r="Y935" s="279" t="str">
        <f t="shared" si="30"/>
        <v>47889</v>
      </c>
      <c r="Z935" s="282">
        <v>79.2</v>
      </c>
      <c r="AA935" s="282"/>
      <c r="AH935" s="268">
        <v>28</v>
      </c>
      <c r="AI935" s="268">
        <v>0</v>
      </c>
      <c r="AJ935" s="268">
        <v>0</v>
      </c>
    </row>
    <row r="936" spans="1:36" s="57" customFormat="1" ht="13.5" customHeight="1">
      <c r="A936" s="317">
        <f>G936</f>
        <v>78</v>
      </c>
      <c r="B936" s="199">
        <f t="shared" si="29"/>
        <v>28</v>
      </c>
      <c r="C936" s="49" t="s">
        <v>289</v>
      </c>
      <c r="D936" s="315">
        <v>28</v>
      </c>
      <c r="E936" s="313" t="s">
        <v>290</v>
      </c>
      <c r="F936" s="313" t="s">
        <v>291</v>
      </c>
      <c r="G936" s="154">
        <v>78</v>
      </c>
      <c r="H936" s="154">
        <v>89</v>
      </c>
      <c r="I936" s="51">
        <v>3.6</v>
      </c>
      <c r="J936" s="52" t="s">
        <v>292</v>
      </c>
      <c r="K936" s="53">
        <v>21</v>
      </c>
      <c r="L936" s="292">
        <v>79</v>
      </c>
      <c r="M936" s="316">
        <v>1</v>
      </c>
      <c r="N936" s="52" t="s">
        <v>287</v>
      </c>
      <c r="O936" s="303">
        <f>(L936*P936)/100</f>
        <v>19.75</v>
      </c>
      <c r="P936" s="193">
        <v>25</v>
      </c>
      <c r="Q936" s="120">
        <v>1</v>
      </c>
      <c r="R936" s="315"/>
      <c r="S936" s="241" t="s">
        <v>288</v>
      </c>
      <c r="T936" s="81">
        <v>2</v>
      </c>
      <c r="U936" s="278">
        <f>IF(D935=0,D936,D935)</f>
        <v>28</v>
      </c>
      <c r="V936" s="57">
        <f>IF(I935=0,I936,I935)</f>
        <v>3.6</v>
      </c>
      <c r="W936" s="279">
        <f>IF(S935="取りやめ",0,V936)</f>
        <v>3.6</v>
      </c>
      <c r="X936" s="282">
        <v>4</v>
      </c>
      <c r="Y936" s="279" t="str">
        <f t="shared" si="30"/>
        <v>47889</v>
      </c>
      <c r="Z936" s="282">
        <v>79.2</v>
      </c>
      <c r="AA936" s="282"/>
      <c r="AH936" s="57">
        <v>28</v>
      </c>
      <c r="AI936" s="57">
        <v>3.6</v>
      </c>
      <c r="AJ936" s="57">
        <v>3.6</v>
      </c>
    </row>
    <row r="937" spans="1:36" s="269" customFormat="1" ht="13.5" customHeight="1">
      <c r="A937" s="317">
        <f>IF(G937=G938,G937,G938)</f>
        <v>78</v>
      </c>
      <c r="B937" s="199">
        <f t="shared" si="29"/>
        <v>28</v>
      </c>
      <c r="C937" s="256" t="s">
        <v>289</v>
      </c>
      <c r="D937" s="219">
        <v>28</v>
      </c>
      <c r="E937" s="211" t="s">
        <v>290</v>
      </c>
      <c r="F937" s="211" t="s">
        <v>291</v>
      </c>
      <c r="G937" s="212">
        <v>78</v>
      </c>
      <c r="H937" s="212">
        <v>96</v>
      </c>
      <c r="I937" s="213">
        <v>0.77</v>
      </c>
      <c r="J937" s="214" t="s">
        <v>292</v>
      </c>
      <c r="K937" s="215">
        <v>21</v>
      </c>
      <c r="L937" s="290">
        <f>(O937/P937)*100</f>
        <v>24.64</v>
      </c>
      <c r="M937" s="216">
        <v>1</v>
      </c>
      <c r="N937" s="214" t="s">
        <v>127</v>
      </c>
      <c r="O937" s="307">
        <f>8*I937</f>
        <v>6.16</v>
      </c>
      <c r="P937" s="220">
        <v>25</v>
      </c>
      <c r="Q937" s="218">
        <v>1</v>
      </c>
      <c r="R937" s="219"/>
      <c r="S937" s="238" t="s">
        <v>288</v>
      </c>
      <c r="T937" s="81">
        <v>1</v>
      </c>
      <c r="U937" s="278">
        <f>IF(D937=0,D938,D937)</f>
        <v>28</v>
      </c>
      <c r="V937" s="57">
        <v>0</v>
      </c>
      <c r="W937" s="279">
        <v>0</v>
      </c>
      <c r="X937" s="282">
        <v>4</v>
      </c>
      <c r="Y937" s="279" t="str">
        <f t="shared" si="30"/>
        <v>47896</v>
      </c>
      <c r="Z937" s="282">
        <v>19.36</v>
      </c>
      <c r="AA937" s="282"/>
      <c r="AB937" s="268"/>
      <c r="AC937" s="268"/>
      <c r="AD937" s="268"/>
      <c r="AE937" s="268"/>
      <c r="AF937" s="268"/>
      <c r="AG937" s="268"/>
      <c r="AH937" s="269">
        <v>28</v>
      </c>
      <c r="AI937" s="269">
        <v>0</v>
      </c>
      <c r="AJ937" s="269">
        <v>0</v>
      </c>
    </row>
    <row r="938" spans="1:36" s="56" customFormat="1" ht="13.5" customHeight="1">
      <c r="A938" s="317">
        <f>G938</f>
        <v>78</v>
      </c>
      <c r="B938" s="199">
        <f t="shared" si="29"/>
        <v>28</v>
      </c>
      <c r="C938" s="49" t="s">
        <v>289</v>
      </c>
      <c r="D938" s="315">
        <v>28</v>
      </c>
      <c r="E938" s="313" t="s">
        <v>290</v>
      </c>
      <c r="F938" s="313" t="s">
        <v>291</v>
      </c>
      <c r="G938" s="154">
        <v>78</v>
      </c>
      <c r="H938" s="154">
        <v>96</v>
      </c>
      <c r="I938" s="51">
        <v>0.88</v>
      </c>
      <c r="J938" s="52" t="s">
        <v>292</v>
      </c>
      <c r="K938" s="53">
        <v>21</v>
      </c>
      <c r="L938" s="292">
        <v>19</v>
      </c>
      <c r="M938" s="316">
        <v>1</v>
      </c>
      <c r="N938" s="52" t="s">
        <v>287</v>
      </c>
      <c r="O938" s="303">
        <f>(L938*P938)/100</f>
        <v>4.75</v>
      </c>
      <c r="P938" s="193">
        <v>25</v>
      </c>
      <c r="Q938" s="120">
        <v>1</v>
      </c>
      <c r="R938" s="315"/>
      <c r="S938" s="241" t="s">
        <v>288</v>
      </c>
      <c r="T938" s="81">
        <v>2</v>
      </c>
      <c r="U938" s="278">
        <f>IF(D937=0,D938,D937)</f>
        <v>28</v>
      </c>
      <c r="V938" s="57">
        <f>IF(I937=0,I938,I937)</f>
        <v>0.77</v>
      </c>
      <c r="W938" s="279">
        <f>IF(S937="取りやめ",0,V938)</f>
        <v>0.77</v>
      </c>
      <c r="X938" s="282">
        <v>4</v>
      </c>
      <c r="Y938" s="279" t="str">
        <f t="shared" si="30"/>
        <v>47896</v>
      </c>
      <c r="Z938" s="282">
        <v>19.36</v>
      </c>
      <c r="AA938" s="282"/>
      <c r="AB938" s="57"/>
      <c r="AC938" s="57"/>
      <c r="AD938" s="57"/>
      <c r="AE938" s="57"/>
      <c r="AF938" s="57"/>
      <c r="AG938" s="57"/>
      <c r="AH938" s="56">
        <v>28</v>
      </c>
      <c r="AI938" s="56">
        <v>0.77</v>
      </c>
      <c r="AJ938" s="56">
        <v>0.77</v>
      </c>
    </row>
    <row r="939" spans="1:36" s="268" customFormat="1" ht="13.5" customHeight="1">
      <c r="A939" s="317">
        <f>IF(G939=G940,G939,G940)</f>
        <v>78</v>
      </c>
      <c r="B939" s="199">
        <f t="shared" si="29"/>
        <v>28</v>
      </c>
      <c r="C939" s="256" t="s">
        <v>289</v>
      </c>
      <c r="D939" s="219">
        <v>28</v>
      </c>
      <c r="E939" s="211" t="s">
        <v>290</v>
      </c>
      <c r="F939" s="211" t="s">
        <v>291</v>
      </c>
      <c r="G939" s="212">
        <v>78</v>
      </c>
      <c r="H939" s="212">
        <v>114</v>
      </c>
      <c r="I939" s="213">
        <v>6.44</v>
      </c>
      <c r="J939" s="214" t="s">
        <v>303</v>
      </c>
      <c r="K939" s="215">
        <v>42</v>
      </c>
      <c r="L939" s="290">
        <f>(O939/P939)*100</f>
        <v>206.07999999999998</v>
      </c>
      <c r="M939" s="216">
        <v>1</v>
      </c>
      <c r="N939" s="214" t="s">
        <v>127</v>
      </c>
      <c r="O939" s="307">
        <f>8*I939</f>
        <v>51.52</v>
      </c>
      <c r="P939" s="220">
        <v>25</v>
      </c>
      <c r="Q939" s="218">
        <v>1</v>
      </c>
      <c r="R939" s="219"/>
      <c r="S939" s="238" t="s">
        <v>288</v>
      </c>
      <c r="T939" s="81">
        <v>1</v>
      </c>
      <c r="U939" s="278">
        <f>IF(D939=0,D940,D939)</f>
        <v>28</v>
      </c>
      <c r="V939" s="57">
        <v>0</v>
      </c>
      <c r="W939" s="279">
        <v>0</v>
      </c>
      <c r="X939" s="282">
        <v>4</v>
      </c>
      <c r="Y939" s="279" t="str">
        <f t="shared" si="30"/>
        <v>478114</v>
      </c>
      <c r="Z939" s="282">
        <v>1764.5600000000002</v>
      </c>
      <c r="AA939" s="282"/>
      <c r="AB939" s="269"/>
      <c r="AC939" s="269"/>
      <c r="AD939" s="269"/>
      <c r="AE939" s="269"/>
      <c r="AF939" s="269"/>
      <c r="AG939" s="269"/>
      <c r="AH939" s="268">
        <v>28</v>
      </c>
      <c r="AI939" s="268">
        <v>0</v>
      </c>
      <c r="AJ939" s="268">
        <v>0</v>
      </c>
    </row>
    <row r="940" spans="1:36" s="56" customFormat="1" ht="13.5" customHeight="1">
      <c r="A940" s="317">
        <f>G940</f>
        <v>78</v>
      </c>
      <c r="B940" s="199">
        <f t="shared" si="29"/>
        <v>28</v>
      </c>
      <c r="C940" s="318" t="s">
        <v>289</v>
      </c>
      <c r="D940" s="314">
        <v>28</v>
      </c>
      <c r="E940" s="312" t="s">
        <v>290</v>
      </c>
      <c r="F940" s="312" t="s">
        <v>291</v>
      </c>
      <c r="G940" s="325">
        <v>78</v>
      </c>
      <c r="H940" s="325">
        <v>114</v>
      </c>
      <c r="I940" s="328">
        <v>6.44</v>
      </c>
      <c r="J940" s="331" t="s">
        <v>303</v>
      </c>
      <c r="K940" s="334">
        <v>42</v>
      </c>
      <c r="L940" s="296">
        <v>1765</v>
      </c>
      <c r="M940" s="339">
        <v>1</v>
      </c>
      <c r="N940" s="331" t="s">
        <v>287</v>
      </c>
      <c r="O940" s="302">
        <f>(L940*P940)/100</f>
        <v>441.25</v>
      </c>
      <c r="P940" s="343">
        <v>25</v>
      </c>
      <c r="Q940" s="120">
        <v>1</v>
      </c>
      <c r="R940" s="314"/>
      <c r="S940" s="348" t="s">
        <v>288</v>
      </c>
      <c r="T940" s="81">
        <v>2</v>
      </c>
      <c r="U940" s="278">
        <f>IF(D939=0,D940,D939)</f>
        <v>28</v>
      </c>
      <c r="V940" s="57">
        <f>IF(I939=0,I940,I939)</f>
        <v>6.44</v>
      </c>
      <c r="W940" s="279">
        <f>IF(S939="取りやめ",0,V940)</f>
        <v>6.44</v>
      </c>
      <c r="X940" s="282">
        <v>4</v>
      </c>
      <c r="Y940" s="279" t="str">
        <f t="shared" si="30"/>
        <v>478114</v>
      </c>
      <c r="Z940" s="282">
        <v>1764.5600000000002</v>
      </c>
      <c r="AA940" s="282"/>
      <c r="AH940" s="56">
        <v>28</v>
      </c>
      <c r="AI940" s="56">
        <v>6.44</v>
      </c>
      <c r="AJ940" s="56">
        <v>6.44</v>
      </c>
    </row>
    <row r="941" spans="1:36" s="268" customFormat="1" ht="13.5" customHeight="1">
      <c r="A941" s="317">
        <f>IF(G941=G942,G941,G942)</f>
        <v>78</v>
      </c>
      <c r="B941" s="199">
        <f t="shared" si="29"/>
        <v>28</v>
      </c>
      <c r="C941" s="256" t="s">
        <v>313</v>
      </c>
      <c r="D941" s="219">
        <v>28</v>
      </c>
      <c r="E941" s="211" t="s">
        <v>314</v>
      </c>
      <c r="F941" s="211" t="s">
        <v>315</v>
      </c>
      <c r="G941" s="212">
        <v>78</v>
      </c>
      <c r="H941" s="212">
        <v>139</v>
      </c>
      <c r="I941" s="213">
        <v>3.2</v>
      </c>
      <c r="J941" s="214" t="s">
        <v>371</v>
      </c>
      <c r="K941" s="215">
        <v>59</v>
      </c>
      <c r="L941" s="290">
        <f>(O941/P941)*100</f>
        <v>102.4</v>
      </c>
      <c r="M941" s="216">
        <v>1</v>
      </c>
      <c r="N941" s="214" t="s">
        <v>127</v>
      </c>
      <c r="O941" s="307">
        <f>8*I941</f>
        <v>25.6</v>
      </c>
      <c r="P941" s="220">
        <v>25</v>
      </c>
      <c r="Q941" s="218">
        <v>1</v>
      </c>
      <c r="R941" s="219"/>
      <c r="S941" s="238" t="s">
        <v>312</v>
      </c>
      <c r="T941" s="81">
        <v>1</v>
      </c>
      <c r="U941" s="278">
        <f>IF(D941=0,D942,D941)</f>
        <v>28</v>
      </c>
      <c r="V941" s="57">
        <v>0</v>
      </c>
      <c r="W941" s="279">
        <v>0</v>
      </c>
      <c r="X941" s="282">
        <v>4</v>
      </c>
      <c r="Y941" s="279" t="str">
        <f t="shared" si="30"/>
        <v>478139</v>
      </c>
      <c r="Z941" s="282">
        <v>256</v>
      </c>
      <c r="AA941" s="282"/>
      <c r="AB941" s="56"/>
      <c r="AC941" s="56"/>
      <c r="AD941" s="56"/>
      <c r="AE941" s="56"/>
      <c r="AF941" s="56"/>
      <c r="AG941" s="56"/>
      <c r="AH941" s="268">
        <v>28</v>
      </c>
      <c r="AI941" s="268">
        <v>0</v>
      </c>
      <c r="AJ941" s="268">
        <v>0</v>
      </c>
    </row>
    <row r="942" spans="1:36" s="57" customFormat="1" ht="13.5" customHeight="1">
      <c r="A942" s="317">
        <f>G942</f>
        <v>78</v>
      </c>
      <c r="B942" s="199">
        <f t="shared" si="29"/>
        <v>28</v>
      </c>
      <c r="C942" s="49" t="s">
        <v>313</v>
      </c>
      <c r="D942" s="315">
        <v>28</v>
      </c>
      <c r="E942" s="313" t="s">
        <v>314</v>
      </c>
      <c r="F942" s="313" t="s">
        <v>315</v>
      </c>
      <c r="G942" s="154">
        <v>78</v>
      </c>
      <c r="H942" s="154">
        <v>139</v>
      </c>
      <c r="I942" s="51">
        <v>3.2</v>
      </c>
      <c r="J942" s="52" t="s">
        <v>371</v>
      </c>
      <c r="K942" s="53">
        <v>59</v>
      </c>
      <c r="L942" s="292">
        <v>256</v>
      </c>
      <c r="M942" s="316">
        <v>1</v>
      </c>
      <c r="N942" s="52" t="s">
        <v>311</v>
      </c>
      <c r="O942" s="303">
        <f>(L942*P942)/100</f>
        <v>64</v>
      </c>
      <c r="P942" s="193">
        <v>25</v>
      </c>
      <c r="Q942" s="120">
        <v>1</v>
      </c>
      <c r="R942" s="315"/>
      <c r="S942" s="241" t="s">
        <v>312</v>
      </c>
      <c r="T942" s="81">
        <v>2</v>
      </c>
      <c r="U942" s="278">
        <f>IF(D941=0,D942,D941)</f>
        <v>28</v>
      </c>
      <c r="V942" s="57">
        <f>IF(I941=0,I942,I941)</f>
        <v>3.2</v>
      </c>
      <c r="W942" s="279">
        <f>IF(S941="取りやめ",0,V942)</f>
        <v>3.2</v>
      </c>
      <c r="X942" s="282">
        <v>4</v>
      </c>
      <c r="Y942" s="279" t="str">
        <f t="shared" si="30"/>
        <v>478139</v>
      </c>
      <c r="Z942" s="282">
        <v>256</v>
      </c>
      <c r="AA942" s="282"/>
      <c r="AH942" s="57">
        <v>28</v>
      </c>
      <c r="AI942" s="57">
        <v>3.2</v>
      </c>
      <c r="AJ942" s="57">
        <v>3.2</v>
      </c>
    </row>
    <row r="943" spans="1:36" s="268" customFormat="1" ht="13.5" customHeight="1">
      <c r="A943" s="317">
        <f>IF(G943=G944,G943,G944)</f>
        <v>79</v>
      </c>
      <c r="B943" s="199">
        <f t="shared" si="29"/>
        <v>28</v>
      </c>
      <c r="C943" s="256" t="s">
        <v>289</v>
      </c>
      <c r="D943" s="219">
        <v>28</v>
      </c>
      <c r="E943" s="211" t="s">
        <v>290</v>
      </c>
      <c r="F943" s="211" t="s">
        <v>291</v>
      </c>
      <c r="G943" s="212">
        <v>79</v>
      </c>
      <c r="H943" s="212">
        <v>102</v>
      </c>
      <c r="I943" s="213">
        <v>1.41</v>
      </c>
      <c r="J943" s="214" t="s">
        <v>294</v>
      </c>
      <c r="K943" s="215">
        <v>38</v>
      </c>
      <c r="L943" s="290">
        <f>(O943/P943)*100</f>
        <v>45.12</v>
      </c>
      <c r="M943" s="216">
        <v>1</v>
      </c>
      <c r="N943" s="214" t="s">
        <v>127</v>
      </c>
      <c r="O943" s="307">
        <f>8*I943</f>
        <v>11.28</v>
      </c>
      <c r="P943" s="220">
        <v>25</v>
      </c>
      <c r="Q943" s="218">
        <v>1</v>
      </c>
      <c r="R943" s="219"/>
      <c r="S943" s="238" t="s">
        <v>288</v>
      </c>
      <c r="T943" s="81">
        <v>1</v>
      </c>
      <c r="U943" s="278">
        <f>IF(D943=0,D944,D943)</f>
        <v>28</v>
      </c>
      <c r="V943" s="57">
        <v>0</v>
      </c>
      <c r="W943" s="279">
        <v>0</v>
      </c>
      <c r="X943" s="282">
        <v>4</v>
      </c>
      <c r="Y943" s="279" t="str">
        <f t="shared" si="30"/>
        <v>479102</v>
      </c>
      <c r="Z943" s="282">
        <v>318.65999999999997</v>
      </c>
      <c r="AA943" s="282"/>
      <c r="AH943" s="268">
        <v>28</v>
      </c>
      <c r="AI943" s="268">
        <v>0</v>
      </c>
      <c r="AJ943" s="268">
        <v>0</v>
      </c>
    </row>
    <row r="944" spans="1:36" s="57" customFormat="1" ht="13.5" customHeight="1">
      <c r="A944" s="317">
        <f>G944</f>
        <v>79</v>
      </c>
      <c r="B944" s="199">
        <f t="shared" si="29"/>
        <v>28</v>
      </c>
      <c r="C944" s="49" t="s">
        <v>289</v>
      </c>
      <c r="D944" s="315">
        <v>28</v>
      </c>
      <c r="E944" s="313" t="s">
        <v>290</v>
      </c>
      <c r="F944" s="313" t="s">
        <v>291</v>
      </c>
      <c r="G944" s="154">
        <v>79</v>
      </c>
      <c r="H944" s="154">
        <v>102</v>
      </c>
      <c r="I944" s="51">
        <v>1.41</v>
      </c>
      <c r="J944" s="52" t="s">
        <v>294</v>
      </c>
      <c r="K944" s="53">
        <v>38</v>
      </c>
      <c r="L944" s="292">
        <v>319</v>
      </c>
      <c r="M944" s="316">
        <v>1</v>
      </c>
      <c r="N944" s="52" t="s">
        <v>287</v>
      </c>
      <c r="O944" s="303">
        <f>(L944*P944)/100</f>
        <v>79.75</v>
      </c>
      <c r="P944" s="193">
        <v>25</v>
      </c>
      <c r="Q944" s="120">
        <v>1</v>
      </c>
      <c r="R944" s="315"/>
      <c r="S944" s="241" t="s">
        <v>288</v>
      </c>
      <c r="T944" s="81">
        <v>2</v>
      </c>
      <c r="U944" s="278">
        <f>IF(D943=0,D944,D943)</f>
        <v>28</v>
      </c>
      <c r="V944" s="57">
        <f>IF(I943=0,I944,I943)</f>
        <v>1.41</v>
      </c>
      <c r="W944" s="279">
        <f>IF(S943="取りやめ",0,V944)</f>
        <v>1.41</v>
      </c>
      <c r="X944" s="282">
        <v>4</v>
      </c>
      <c r="Y944" s="279" t="str">
        <f t="shared" si="30"/>
        <v>479102</v>
      </c>
      <c r="Z944" s="282">
        <v>318.65999999999997</v>
      </c>
      <c r="AA944" s="282"/>
      <c r="AB944" s="56"/>
      <c r="AC944" s="56"/>
      <c r="AD944" s="56"/>
      <c r="AE944" s="56"/>
      <c r="AF944" s="56"/>
      <c r="AG944" s="56"/>
      <c r="AH944" s="57">
        <v>28</v>
      </c>
      <c r="AI944" s="57">
        <v>1.41</v>
      </c>
      <c r="AJ944" s="57">
        <v>1.41</v>
      </c>
    </row>
    <row r="945" spans="1:36" s="268" customFormat="1" ht="13.5" customHeight="1">
      <c r="A945" s="317">
        <f>IF(G945=G946,G945,G946)</f>
        <v>79</v>
      </c>
      <c r="B945" s="199">
        <f t="shared" si="29"/>
        <v>28</v>
      </c>
      <c r="C945" s="256" t="s">
        <v>289</v>
      </c>
      <c r="D945" s="219">
        <v>28</v>
      </c>
      <c r="E945" s="211" t="s">
        <v>290</v>
      </c>
      <c r="F945" s="211" t="s">
        <v>291</v>
      </c>
      <c r="G945" s="212">
        <v>79</v>
      </c>
      <c r="H945" s="212">
        <v>107</v>
      </c>
      <c r="I945" s="213">
        <v>5.2</v>
      </c>
      <c r="J945" s="214" t="s">
        <v>298</v>
      </c>
      <c r="K945" s="215">
        <v>19</v>
      </c>
      <c r="L945" s="290">
        <f>(O945/P945)*100</f>
        <v>166.4</v>
      </c>
      <c r="M945" s="216">
        <v>1</v>
      </c>
      <c r="N945" s="214" t="s">
        <v>127</v>
      </c>
      <c r="O945" s="307">
        <f>8*I945</f>
        <v>41.6</v>
      </c>
      <c r="P945" s="220">
        <v>25</v>
      </c>
      <c r="Q945" s="218">
        <v>1</v>
      </c>
      <c r="R945" s="219"/>
      <c r="S945" s="238" t="s">
        <v>288</v>
      </c>
      <c r="T945" s="81">
        <v>1</v>
      </c>
      <c r="U945" s="278">
        <f>IF(D945=0,D946,D945)</f>
        <v>28</v>
      </c>
      <c r="V945" s="57">
        <v>0</v>
      </c>
      <c r="W945" s="279">
        <v>0</v>
      </c>
      <c r="X945" s="282">
        <v>4</v>
      </c>
      <c r="Y945" s="279" t="str">
        <f t="shared" si="30"/>
        <v>479107</v>
      </c>
      <c r="Z945" s="282">
        <v>761.76</v>
      </c>
      <c r="AA945" s="282"/>
      <c r="AH945" s="268">
        <v>28</v>
      </c>
      <c r="AI945" s="268">
        <v>0</v>
      </c>
      <c r="AJ945" s="268">
        <v>0</v>
      </c>
    </row>
    <row r="946" spans="1:36" s="57" customFormat="1" ht="13.5" customHeight="1">
      <c r="A946" s="317">
        <f>G946</f>
        <v>79</v>
      </c>
      <c r="B946" s="199">
        <f t="shared" si="29"/>
        <v>28</v>
      </c>
      <c r="C946" s="49" t="s">
        <v>289</v>
      </c>
      <c r="D946" s="315">
        <v>28</v>
      </c>
      <c r="E946" s="313" t="s">
        <v>290</v>
      </c>
      <c r="F946" s="313" t="s">
        <v>291</v>
      </c>
      <c r="G946" s="154">
        <v>79</v>
      </c>
      <c r="H946" s="154">
        <v>107</v>
      </c>
      <c r="I946" s="51">
        <v>5.2</v>
      </c>
      <c r="J946" s="52" t="s">
        <v>298</v>
      </c>
      <c r="K946" s="53">
        <v>19</v>
      </c>
      <c r="L946" s="292">
        <v>762</v>
      </c>
      <c r="M946" s="316">
        <v>1</v>
      </c>
      <c r="N946" s="52" t="s">
        <v>287</v>
      </c>
      <c r="O946" s="303">
        <f>(L946*P946)/100</f>
        <v>190.5</v>
      </c>
      <c r="P946" s="193">
        <v>25</v>
      </c>
      <c r="Q946" s="120">
        <v>1</v>
      </c>
      <c r="R946" s="315"/>
      <c r="S946" s="241" t="s">
        <v>288</v>
      </c>
      <c r="T946" s="81">
        <v>2</v>
      </c>
      <c r="U946" s="278">
        <f>IF(D945=0,D946,D945)</f>
        <v>28</v>
      </c>
      <c r="V946" s="57">
        <f>IF(I945=0,I946,I945)</f>
        <v>5.2</v>
      </c>
      <c r="W946" s="279">
        <f>IF(S945="取りやめ",0,V946)</f>
        <v>5.2</v>
      </c>
      <c r="X946" s="282">
        <v>4</v>
      </c>
      <c r="Y946" s="279" t="str">
        <f t="shared" si="30"/>
        <v>479107</v>
      </c>
      <c r="Z946" s="282">
        <v>761.76</v>
      </c>
      <c r="AA946" s="282"/>
      <c r="AB946" s="56"/>
      <c r="AC946" s="56"/>
      <c r="AD946" s="56"/>
      <c r="AE946" s="56"/>
      <c r="AF946" s="56"/>
      <c r="AG946" s="56"/>
      <c r="AH946" s="57">
        <v>28</v>
      </c>
      <c r="AI946" s="57">
        <v>5.2</v>
      </c>
      <c r="AJ946" s="57">
        <v>5.2</v>
      </c>
    </row>
    <row r="947" spans="1:36" s="269" customFormat="1" ht="13.5" customHeight="1">
      <c r="A947" s="317">
        <f>IF(G947=G948,G947,G948)</f>
        <v>80</v>
      </c>
      <c r="B947" s="199">
        <f t="shared" si="29"/>
        <v>28</v>
      </c>
      <c r="C947" s="256" t="s">
        <v>313</v>
      </c>
      <c r="D947" s="219">
        <v>28</v>
      </c>
      <c r="E947" s="211" t="s">
        <v>314</v>
      </c>
      <c r="F947" s="211" t="s">
        <v>315</v>
      </c>
      <c r="G947" s="212">
        <v>80</v>
      </c>
      <c r="H947" s="212">
        <v>112</v>
      </c>
      <c r="I947" s="213">
        <v>2.6</v>
      </c>
      <c r="J947" s="214" t="s">
        <v>320</v>
      </c>
      <c r="K947" s="215">
        <v>20</v>
      </c>
      <c r="L947" s="290">
        <f>(O947/P947)*100</f>
        <v>83.2</v>
      </c>
      <c r="M947" s="216">
        <v>1</v>
      </c>
      <c r="N947" s="214" t="s">
        <v>127</v>
      </c>
      <c r="O947" s="307">
        <f>8*I947</f>
        <v>20.8</v>
      </c>
      <c r="P947" s="220">
        <v>25</v>
      </c>
      <c r="Q947" s="218">
        <v>1</v>
      </c>
      <c r="R947" s="219"/>
      <c r="S947" s="238" t="s">
        <v>312</v>
      </c>
      <c r="T947" s="81">
        <v>1</v>
      </c>
      <c r="U947" s="278">
        <f>IF(D947=0,D948,D947)</f>
        <v>28</v>
      </c>
      <c r="V947" s="57">
        <v>0</v>
      </c>
      <c r="W947" s="279">
        <v>0</v>
      </c>
      <c r="X947" s="282">
        <v>4</v>
      </c>
      <c r="Y947" s="279" t="str">
        <f t="shared" si="30"/>
        <v>480112</v>
      </c>
      <c r="Z947" s="282">
        <v>384.8</v>
      </c>
      <c r="AA947" s="282"/>
      <c r="AB947" s="268"/>
      <c r="AC947" s="268"/>
      <c r="AD947" s="268"/>
      <c r="AE947" s="268"/>
      <c r="AF947" s="268"/>
      <c r="AG947" s="268"/>
      <c r="AH947" s="269">
        <v>28</v>
      </c>
      <c r="AI947" s="269">
        <v>0</v>
      </c>
      <c r="AJ947" s="269">
        <v>0</v>
      </c>
    </row>
    <row r="948" spans="1:36" s="56" customFormat="1" ht="13.5" customHeight="1">
      <c r="A948" s="317">
        <f>G948</f>
        <v>80</v>
      </c>
      <c r="B948" s="199">
        <f t="shared" si="29"/>
        <v>28</v>
      </c>
      <c r="C948" s="49" t="s">
        <v>313</v>
      </c>
      <c r="D948" s="315">
        <v>28</v>
      </c>
      <c r="E948" s="313" t="s">
        <v>314</v>
      </c>
      <c r="F948" s="313" t="s">
        <v>315</v>
      </c>
      <c r="G948" s="154">
        <v>80</v>
      </c>
      <c r="H948" s="154">
        <v>112</v>
      </c>
      <c r="I948" s="51">
        <v>2.6</v>
      </c>
      <c r="J948" s="52" t="s">
        <v>404</v>
      </c>
      <c r="K948" s="53">
        <v>20</v>
      </c>
      <c r="L948" s="292">
        <v>385</v>
      </c>
      <c r="M948" s="316">
        <v>1</v>
      </c>
      <c r="N948" s="52" t="s">
        <v>311</v>
      </c>
      <c r="O948" s="303">
        <f>(L948*P948)/100</f>
        <v>96.25</v>
      </c>
      <c r="P948" s="193">
        <v>25</v>
      </c>
      <c r="Q948" s="120">
        <v>1</v>
      </c>
      <c r="R948" s="315"/>
      <c r="S948" s="241" t="s">
        <v>312</v>
      </c>
      <c r="T948" s="81">
        <v>2</v>
      </c>
      <c r="U948" s="278">
        <f>IF(D947=0,D948,D947)</f>
        <v>28</v>
      </c>
      <c r="V948" s="57">
        <f>IF(I947=0,I948,I947)</f>
        <v>2.6</v>
      </c>
      <c r="W948" s="279">
        <f>IF(S947="取りやめ",0,V948)</f>
        <v>2.6</v>
      </c>
      <c r="X948" s="282">
        <v>4</v>
      </c>
      <c r="Y948" s="279" t="str">
        <f t="shared" si="30"/>
        <v>480112</v>
      </c>
      <c r="Z948" s="282">
        <v>384.8</v>
      </c>
      <c r="AA948" s="282"/>
      <c r="AB948" s="57"/>
      <c r="AC948" s="57"/>
      <c r="AD948" s="57"/>
      <c r="AE948" s="57"/>
      <c r="AF948" s="57"/>
      <c r="AG948" s="57"/>
      <c r="AH948" s="56">
        <v>28</v>
      </c>
      <c r="AI948" s="56">
        <v>2.6</v>
      </c>
      <c r="AJ948" s="56">
        <v>2.6</v>
      </c>
    </row>
    <row r="949" spans="1:36" s="268" customFormat="1" ht="13.5" customHeight="1">
      <c r="A949" s="317">
        <f>IF(G949=G950,G949,G950)</f>
        <v>4</v>
      </c>
      <c r="B949" s="199">
        <f t="shared" ref="B949:B1012" si="31">U949</f>
        <v>29</v>
      </c>
      <c r="C949" s="256" t="s">
        <v>411</v>
      </c>
      <c r="D949" s="219">
        <v>29</v>
      </c>
      <c r="E949" s="211" t="s">
        <v>539</v>
      </c>
      <c r="F949" s="211" t="s">
        <v>125</v>
      </c>
      <c r="G949" s="522">
        <v>4</v>
      </c>
      <c r="H949" s="522">
        <v>48</v>
      </c>
      <c r="I949" s="213">
        <v>0.67999999999999994</v>
      </c>
      <c r="J949" s="214" t="s">
        <v>278</v>
      </c>
      <c r="K949" s="215">
        <v>30</v>
      </c>
      <c r="L949" s="290">
        <v>75.862068965517238</v>
      </c>
      <c r="M949" s="216" t="s">
        <v>540</v>
      </c>
      <c r="N949" s="214" t="s">
        <v>129</v>
      </c>
      <c r="O949" s="307">
        <v>22</v>
      </c>
      <c r="P949" s="220">
        <v>29</v>
      </c>
      <c r="Q949" s="218">
        <v>1</v>
      </c>
      <c r="R949" s="219"/>
      <c r="S949" s="238" t="s">
        <v>541</v>
      </c>
      <c r="T949" s="199">
        <v>1</v>
      </c>
      <c r="U949" s="446">
        <f>IF(D949=0,D950,D949)</f>
        <v>29</v>
      </c>
      <c r="V949" s="57">
        <v>0</v>
      </c>
      <c r="W949" s="279">
        <v>0</v>
      </c>
      <c r="X949" s="529"/>
      <c r="Y949" s="528"/>
      <c r="Z949" s="529"/>
      <c r="AA949" s="529"/>
      <c r="AB949" s="269"/>
      <c r="AC949" s="269"/>
      <c r="AD949" s="269"/>
      <c r="AE949" s="269"/>
      <c r="AF949" s="269"/>
      <c r="AG949" s="269"/>
      <c r="AH949" s="268">
        <v>29</v>
      </c>
      <c r="AI949" s="268">
        <v>0</v>
      </c>
      <c r="AJ949" s="268">
        <v>0</v>
      </c>
    </row>
    <row r="950" spans="1:36" s="56" customFormat="1" ht="13.5" customHeight="1">
      <c r="A950" s="317">
        <f>G950</f>
        <v>4</v>
      </c>
      <c r="B950" s="199">
        <f t="shared" si="31"/>
        <v>29</v>
      </c>
      <c r="C950" s="132" t="s">
        <v>411</v>
      </c>
      <c r="D950" s="125">
        <v>29</v>
      </c>
      <c r="E950" s="148" t="s">
        <v>539</v>
      </c>
      <c r="F950" s="148" t="s">
        <v>125</v>
      </c>
      <c r="G950" s="531">
        <v>4</v>
      </c>
      <c r="H950" s="531">
        <v>48</v>
      </c>
      <c r="I950" s="16">
        <v>0.67999999999999994</v>
      </c>
      <c r="J950" s="122" t="s">
        <v>278</v>
      </c>
      <c r="K950" s="159">
        <v>30</v>
      </c>
      <c r="L950" s="289">
        <v>151</v>
      </c>
      <c r="M950" s="173" t="s">
        <v>540</v>
      </c>
      <c r="N950" s="122" t="s">
        <v>129</v>
      </c>
      <c r="O950" s="301">
        <v>38</v>
      </c>
      <c r="P950" s="530">
        <v>25</v>
      </c>
      <c r="Q950" s="120">
        <v>1</v>
      </c>
      <c r="R950" s="125"/>
      <c r="S950" s="237" t="s">
        <v>541</v>
      </c>
      <c r="T950" s="81">
        <v>2</v>
      </c>
      <c r="U950" s="446">
        <f>IF(D949=0,D950,D949)</f>
        <v>29</v>
      </c>
      <c r="V950" s="57">
        <f>IF(I949=0,I950,I949)</f>
        <v>0.67999999999999994</v>
      </c>
      <c r="W950" s="279">
        <f>IF(S949="取りやめ",0,V950)</f>
        <v>0.67999999999999994</v>
      </c>
      <c r="X950" s="282"/>
      <c r="Y950" s="279"/>
      <c r="Z950" s="282"/>
      <c r="AA950" s="282"/>
      <c r="AB950" s="57"/>
      <c r="AC950" s="57"/>
      <c r="AD950" s="57"/>
      <c r="AE950" s="57"/>
      <c r="AF950" s="57"/>
      <c r="AG950" s="57"/>
      <c r="AH950" s="56">
        <v>29</v>
      </c>
      <c r="AI950" s="56">
        <v>0.67999999999999994</v>
      </c>
      <c r="AJ950" s="56">
        <v>0.67999999999999994</v>
      </c>
    </row>
    <row r="951" spans="1:36" s="56" customFormat="1" ht="13.5" customHeight="1">
      <c r="A951" s="317">
        <f>IF(G951=G952,G951,G952)</f>
        <v>4</v>
      </c>
      <c r="B951" s="199">
        <f t="shared" si="31"/>
        <v>29</v>
      </c>
      <c r="C951" s="256" t="s">
        <v>411</v>
      </c>
      <c r="D951" s="219">
        <v>29</v>
      </c>
      <c r="E951" s="211" t="s">
        <v>539</v>
      </c>
      <c r="F951" s="211" t="s">
        <v>125</v>
      </c>
      <c r="G951" s="522">
        <v>4</v>
      </c>
      <c r="H951" s="522">
        <v>137</v>
      </c>
      <c r="I951" s="213">
        <v>7.1599999999999993</v>
      </c>
      <c r="J951" s="214" t="s">
        <v>278</v>
      </c>
      <c r="K951" s="215">
        <v>34</v>
      </c>
      <c r="L951" s="290">
        <v>827.58620689655174</v>
      </c>
      <c r="M951" s="216" t="s">
        <v>540</v>
      </c>
      <c r="N951" s="214" t="s">
        <v>129</v>
      </c>
      <c r="O951" s="307">
        <v>240</v>
      </c>
      <c r="P951" s="220">
        <v>29</v>
      </c>
      <c r="Q951" s="218">
        <v>1</v>
      </c>
      <c r="R951" s="219"/>
      <c r="S951" s="238" t="s">
        <v>541</v>
      </c>
      <c r="T951" s="199">
        <v>1</v>
      </c>
      <c r="U951" s="446">
        <f>IF(D951=0,D952,D951)</f>
        <v>29</v>
      </c>
      <c r="V951" s="57">
        <v>0</v>
      </c>
      <c r="W951" s="279">
        <v>0</v>
      </c>
      <c r="X951" s="282"/>
      <c r="Y951" s="279"/>
      <c r="Z951" s="282"/>
      <c r="AA951" s="282"/>
      <c r="AB951" s="57"/>
      <c r="AC951" s="57"/>
      <c r="AD951" s="57"/>
      <c r="AE951" s="57"/>
      <c r="AF951" s="57"/>
      <c r="AG951" s="57"/>
      <c r="AH951" s="56">
        <v>29</v>
      </c>
      <c r="AI951" s="56">
        <v>0</v>
      </c>
      <c r="AJ951" s="56">
        <v>0</v>
      </c>
    </row>
    <row r="952" spans="1:36" s="56" customFormat="1" ht="13.5" customHeight="1">
      <c r="A952" s="317">
        <f>G952</f>
        <v>4</v>
      </c>
      <c r="B952" s="199">
        <f t="shared" si="31"/>
        <v>29</v>
      </c>
      <c r="C952" s="132" t="s">
        <v>411</v>
      </c>
      <c r="D952" s="125">
        <v>29</v>
      </c>
      <c r="E952" s="148" t="s">
        <v>539</v>
      </c>
      <c r="F952" s="148" t="s">
        <v>125</v>
      </c>
      <c r="G952" s="531">
        <v>4</v>
      </c>
      <c r="H952" s="531">
        <v>137</v>
      </c>
      <c r="I952" s="16">
        <v>7.1599999999999993</v>
      </c>
      <c r="J952" s="122" t="s">
        <v>278</v>
      </c>
      <c r="K952" s="159">
        <v>34</v>
      </c>
      <c r="L952" s="289">
        <v>1761</v>
      </c>
      <c r="M952" s="173" t="s">
        <v>540</v>
      </c>
      <c r="N952" s="122" t="s">
        <v>129</v>
      </c>
      <c r="O952" s="301">
        <v>440</v>
      </c>
      <c r="P952" s="530">
        <v>25</v>
      </c>
      <c r="Q952" s="120">
        <v>1</v>
      </c>
      <c r="R952" s="125"/>
      <c r="S952" s="237" t="s">
        <v>541</v>
      </c>
      <c r="T952" s="81">
        <v>2</v>
      </c>
      <c r="U952" s="446">
        <f>IF(D951=0,D952,D951)</f>
        <v>29</v>
      </c>
      <c r="V952" s="57">
        <f>IF(I951=0,I952,I951)</f>
        <v>7.1599999999999993</v>
      </c>
      <c r="W952" s="279">
        <f>IF(S951="取りやめ",0,V952)</f>
        <v>7.1599999999999993</v>
      </c>
      <c r="X952" s="282"/>
      <c r="Y952" s="279"/>
      <c r="Z952" s="282"/>
      <c r="AA952" s="282"/>
      <c r="AB952" s="57"/>
      <c r="AC952" s="57"/>
      <c r="AD952" s="57"/>
      <c r="AE952" s="57"/>
      <c r="AF952" s="57"/>
      <c r="AG952" s="57"/>
      <c r="AH952" s="56">
        <v>29</v>
      </c>
      <c r="AI952" s="56">
        <v>7.1599999999999993</v>
      </c>
      <c r="AJ952" s="56">
        <v>7.1599999999999993</v>
      </c>
    </row>
    <row r="953" spans="1:36" s="56" customFormat="1" ht="13.5" customHeight="1">
      <c r="A953" s="317">
        <f>IF(G953=G954,G953,G954)</f>
        <v>4</v>
      </c>
      <c r="B953" s="199">
        <f t="shared" si="31"/>
        <v>29</v>
      </c>
      <c r="C953" s="256" t="s">
        <v>411</v>
      </c>
      <c r="D953" s="219">
        <v>29</v>
      </c>
      <c r="E953" s="211" t="s">
        <v>539</v>
      </c>
      <c r="F953" s="211" t="s">
        <v>125</v>
      </c>
      <c r="G953" s="522">
        <v>4</v>
      </c>
      <c r="H953" s="522">
        <v>138</v>
      </c>
      <c r="I953" s="213">
        <v>2.92</v>
      </c>
      <c r="J953" s="214" t="s">
        <v>278</v>
      </c>
      <c r="K953" s="215">
        <v>34</v>
      </c>
      <c r="L953" s="290">
        <v>362.96296296296299</v>
      </c>
      <c r="M953" s="216" t="s">
        <v>540</v>
      </c>
      <c r="N953" s="214" t="s">
        <v>129</v>
      </c>
      <c r="O953" s="307">
        <v>98</v>
      </c>
      <c r="P953" s="220">
        <v>27</v>
      </c>
      <c r="Q953" s="218">
        <v>1</v>
      </c>
      <c r="R953" s="219"/>
      <c r="S953" s="238" t="s">
        <v>541</v>
      </c>
      <c r="T953" s="199">
        <v>1</v>
      </c>
      <c r="U953" s="446">
        <f>IF(D953=0,D954,D953)</f>
        <v>29</v>
      </c>
      <c r="V953" s="57">
        <v>0</v>
      </c>
      <c r="W953" s="279">
        <v>0</v>
      </c>
      <c r="X953" s="282"/>
      <c r="Y953" s="279"/>
      <c r="Z953" s="282"/>
      <c r="AA953" s="282"/>
      <c r="AB953" s="57"/>
      <c r="AC953" s="57"/>
      <c r="AD953" s="57"/>
      <c r="AE953" s="57"/>
      <c r="AF953" s="57"/>
      <c r="AG953" s="57"/>
      <c r="AH953" s="56">
        <v>29</v>
      </c>
      <c r="AI953" s="56">
        <v>0</v>
      </c>
      <c r="AJ953" s="56">
        <v>0</v>
      </c>
    </row>
    <row r="954" spans="1:36" s="56" customFormat="1" ht="13.5" customHeight="1">
      <c r="A954" s="317">
        <f>G954</f>
        <v>4</v>
      </c>
      <c r="B954" s="199">
        <f t="shared" si="31"/>
        <v>29</v>
      </c>
      <c r="C954" s="132" t="s">
        <v>411</v>
      </c>
      <c r="D954" s="125">
        <v>29</v>
      </c>
      <c r="E954" s="148" t="s">
        <v>539</v>
      </c>
      <c r="F954" s="148" t="s">
        <v>125</v>
      </c>
      <c r="G954" s="531">
        <v>4</v>
      </c>
      <c r="H954" s="531">
        <v>138</v>
      </c>
      <c r="I954" s="16">
        <v>2.92</v>
      </c>
      <c r="J954" s="122" t="s">
        <v>278</v>
      </c>
      <c r="K954" s="159">
        <v>34</v>
      </c>
      <c r="L954" s="289">
        <v>718</v>
      </c>
      <c r="M954" s="173" t="s">
        <v>540</v>
      </c>
      <c r="N954" s="122" t="s">
        <v>129</v>
      </c>
      <c r="O954" s="301">
        <v>180</v>
      </c>
      <c r="P954" s="530">
        <v>25</v>
      </c>
      <c r="Q954" s="120">
        <v>1</v>
      </c>
      <c r="R954" s="125"/>
      <c r="S954" s="237" t="s">
        <v>541</v>
      </c>
      <c r="T954" s="81">
        <v>2</v>
      </c>
      <c r="U954" s="446">
        <f>IF(D953=0,D954,D953)</f>
        <v>29</v>
      </c>
      <c r="V954" s="57">
        <f>IF(I953=0,I954,I953)</f>
        <v>2.92</v>
      </c>
      <c r="W954" s="279">
        <f>IF(S953="取りやめ",0,V954)</f>
        <v>2.92</v>
      </c>
      <c r="X954" s="282"/>
      <c r="Y954" s="279"/>
      <c r="Z954" s="282"/>
      <c r="AA954" s="282"/>
      <c r="AB954" s="57"/>
      <c r="AC954" s="57"/>
      <c r="AD954" s="57"/>
      <c r="AE954" s="57"/>
      <c r="AF954" s="57"/>
      <c r="AG954" s="57"/>
      <c r="AH954" s="56">
        <v>29</v>
      </c>
      <c r="AI954" s="56">
        <v>2.92</v>
      </c>
      <c r="AJ954" s="56">
        <v>2.92</v>
      </c>
    </row>
    <row r="955" spans="1:36" s="56" customFormat="1" ht="13.5" customHeight="1">
      <c r="A955" s="317">
        <f>IF(G955=G956,G955,G956)</f>
        <v>4</v>
      </c>
      <c r="B955" s="199">
        <f t="shared" si="31"/>
        <v>29</v>
      </c>
      <c r="C955" s="256" t="s">
        <v>125</v>
      </c>
      <c r="D955" s="219">
        <v>29</v>
      </c>
      <c r="E955" s="211" t="s">
        <v>539</v>
      </c>
      <c r="F955" s="211" t="s">
        <v>125</v>
      </c>
      <c r="G955" s="522">
        <v>4</v>
      </c>
      <c r="H955" s="522">
        <v>139</v>
      </c>
      <c r="I955" s="213">
        <v>6.5200000000000005</v>
      </c>
      <c r="J955" s="214" t="s">
        <v>535</v>
      </c>
      <c r="K955" s="215">
        <v>34</v>
      </c>
      <c r="L955" s="290">
        <v>1526</v>
      </c>
      <c r="M955" s="216" t="s">
        <v>540</v>
      </c>
      <c r="N955" s="214" t="s">
        <v>127</v>
      </c>
      <c r="O955" s="307">
        <v>397</v>
      </c>
      <c r="P955" s="220">
        <v>26</v>
      </c>
      <c r="Q955" s="218">
        <v>1</v>
      </c>
      <c r="R955" s="219"/>
      <c r="S955" s="238" t="s">
        <v>542</v>
      </c>
      <c r="T955" s="199">
        <v>1</v>
      </c>
      <c r="U955" s="446">
        <f>IF(D955=0,D956,D955)</f>
        <v>29</v>
      </c>
      <c r="V955" s="57">
        <v>0</v>
      </c>
      <c r="W955" s="279">
        <v>0</v>
      </c>
      <c r="X955" s="282"/>
      <c r="Y955" s="279"/>
      <c r="Z955" s="282"/>
      <c r="AA955" s="282"/>
      <c r="AB955" s="57"/>
      <c r="AC955" s="57"/>
      <c r="AD955" s="57"/>
      <c r="AE955" s="57"/>
      <c r="AF955" s="57"/>
      <c r="AG955" s="57"/>
      <c r="AH955" s="56">
        <v>29</v>
      </c>
      <c r="AI955" s="56">
        <v>0</v>
      </c>
      <c r="AJ955" s="56">
        <v>0</v>
      </c>
    </row>
    <row r="956" spans="1:36" s="56" customFormat="1" ht="13.5" customHeight="1">
      <c r="A956" s="317">
        <f>G956</f>
        <v>4</v>
      </c>
      <c r="B956" s="199">
        <f t="shared" si="31"/>
        <v>29</v>
      </c>
      <c r="C956" s="132" t="s">
        <v>125</v>
      </c>
      <c r="D956" s="125">
        <v>29</v>
      </c>
      <c r="E956" s="148" t="s">
        <v>539</v>
      </c>
      <c r="F956" s="148" t="s">
        <v>125</v>
      </c>
      <c r="G956" s="531">
        <v>4</v>
      </c>
      <c r="H956" s="531">
        <v>139</v>
      </c>
      <c r="I956" s="16">
        <v>6.5200000000000005</v>
      </c>
      <c r="J956" s="122" t="s">
        <v>535</v>
      </c>
      <c r="K956" s="159">
        <v>34</v>
      </c>
      <c r="L956" s="289">
        <v>1526</v>
      </c>
      <c r="M956" s="173" t="s">
        <v>540</v>
      </c>
      <c r="N956" s="122" t="s">
        <v>127</v>
      </c>
      <c r="O956" s="301">
        <v>382</v>
      </c>
      <c r="P956" s="530">
        <v>25</v>
      </c>
      <c r="Q956" s="120">
        <v>1</v>
      </c>
      <c r="R956" s="125"/>
      <c r="S956" s="237" t="s">
        <v>542</v>
      </c>
      <c r="T956" s="81">
        <v>2</v>
      </c>
      <c r="U956" s="446">
        <f>IF(D955=0,D956,D955)</f>
        <v>29</v>
      </c>
      <c r="V956" s="57">
        <f>IF(I955=0,I956,I955)</f>
        <v>6.5200000000000005</v>
      </c>
      <c r="W956" s="279">
        <f>IF(S955="取りやめ",0,V956)</f>
        <v>6.5200000000000005</v>
      </c>
      <c r="X956" s="282"/>
      <c r="Y956" s="279"/>
      <c r="Z956" s="282"/>
      <c r="AA956" s="282"/>
      <c r="AB956" s="57"/>
      <c r="AC956" s="57"/>
      <c r="AD956" s="57"/>
      <c r="AE956" s="57"/>
      <c r="AF956" s="57"/>
      <c r="AG956" s="57"/>
      <c r="AH956" s="56">
        <v>29</v>
      </c>
      <c r="AI956" s="56">
        <v>6.5200000000000005</v>
      </c>
      <c r="AJ956" s="56">
        <v>6.5200000000000005</v>
      </c>
    </row>
    <row r="957" spans="1:36" s="56" customFormat="1" ht="13.5" customHeight="1">
      <c r="A957" s="317">
        <f>IF(G957=G958,G957,G958)</f>
        <v>4</v>
      </c>
      <c r="B957" s="199">
        <f t="shared" si="31"/>
        <v>29</v>
      </c>
      <c r="C957" s="256" t="s">
        <v>411</v>
      </c>
      <c r="D957" s="219">
        <v>29</v>
      </c>
      <c r="E957" s="211" t="s">
        <v>539</v>
      </c>
      <c r="F957" s="211" t="s">
        <v>125</v>
      </c>
      <c r="G957" s="522">
        <v>4</v>
      </c>
      <c r="H957" s="522">
        <v>141</v>
      </c>
      <c r="I957" s="213">
        <v>0.8</v>
      </c>
      <c r="J957" s="214" t="s">
        <v>278</v>
      </c>
      <c r="K957" s="215">
        <v>33</v>
      </c>
      <c r="L957" s="290">
        <v>103.84615384615385</v>
      </c>
      <c r="M957" s="216" t="s">
        <v>540</v>
      </c>
      <c r="N957" s="214" t="s">
        <v>129</v>
      </c>
      <c r="O957" s="307">
        <v>27</v>
      </c>
      <c r="P957" s="220">
        <v>26</v>
      </c>
      <c r="Q957" s="218">
        <v>1</v>
      </c>
      <c r="R957" s="219"/>
      <c r="S957" s="238" t="s">
        <v>541</v>
      </c>
      <c r="T957" s="199">
        <v>1</v>
      </c>
      <c r="U957" s="446">
        <f>IF(D957=0,D958,D957)</f>
        <v>29</v>
      </c>
      <c r="V957" s="57">
        <v>0</v>
      </c>
      <c r="W957" s="279">
        <v>0</v>
      </c>
      <c r="X957" s="282"/>
      <c r="Y957" s="279"/>
      <c r="Z957" s="282"/>
      <c r="AA957" s="282"/>
      <c r="AB957" s="57"/>
      <c r="AC957" s="57"/>
      <c r="AD957" s="57"/>
      <c r="AE957" s="57"/>
      <c r="AF957" s="57"/>
      <c r="AG957" s="57"/>
      <c r="AH957" s="56">
        <v>29</v>
      </c>
      <c r="AI957" s="56">
        <v>0</v>
      </c>
      <c r="AJ957" s="56">
        <v>0</v>
      </c>
    </row>
    <row r="958" spans="1:36" s="56" customFormat="1" ht="13.5" customHeight="1">
      <c r="A958" s="317">
        <f>G958</f>
        <v>4</v>
      </c>
      <c r="B958" s="199">
        <f t="shared" si="31"/>
        <v>29</v>
      </c>
      <c r="C958" s="132" t="s">
        <v>411</v>
      </c>
      <c r="D958" s="125">
        <v>29</v>
      </c>
      <c r="E958" s="148" t="s">
        <v>539</v>
      </c>
      <c r="F958" s="148" t="s">
        <v>125</v>
      </c>
      <c r="G958" s="531">
        <v>4</v>
      </c>
      <c r="H958" s="531">
        <v>141</v>
      </c>
      <c r="I958" s="16">
        <v>0.8</v>
      </c>
      <c r="J958" s="122" t="s">
        <v>278</v>
      </c>
      <c r="K958" s="159">
        <v>33</v>
      </c>
      <c r="L958" s="289">
        <v>192</v>
      </c>
      <c r="M958" s="173" t="s">
        <v>540</v>
      </c>
      <c r="N958" s="122" t="s">
        <v>129</v>
      </c>
      <c r="O958" s="301">
        <v>48</v>
      </c>
      <c r="P958" s="530">
        <v>25</v>
      </c>
      <c r="Q958" s="120">
        <v>1</v>
      </c>
      <c r="R958" s="125"/>
      <c r="S958" s="237" t="s">
        <v>541</v>
      </c>
      <c r="T958" s="81">
        <v>2</v>
      </c>
      <c r="U958" s="446">
        <f>IF(D957=0,D958,D957)</f>
        <v>29</v>
      </c>
      <c r="V958" s="57">
        <f>IF(I957=0,I958,I957)</f>
        <v>0.8</v>
      </c>
      <c r="W958" s="279">
        <f>IF(S957="取りやめ",0,V958)</f>
        <v>0.8</v>
      </c>
      <c r="X958" s="282"/>
      <c r="Y958" s="279"/>
      <c r="Z958" s="282"/>
      <c r="AA958" s="282"/>
      <c r="AB958" s="57"/>
      <c r="AC958" s="57"/>
      <c r="AD958" s="57"/>
      <c r="AE958" s="57"/>
      <c r="AF958" s="57"/>
      <c r="AG958" s="57"/>
      <c r="AH958" s="56">
        <v>29</v>
      </c>
      <c r="AI958" s="56">
        <v>0.8</v>
      </c>
      <c r="AJ958" s="56">
        <v>0.8</v>
      </c>
    </row>
    <row r="959" spans="1:36" s="56" customFormat="1" ht="13.5" customHeight="1">
      <c r="A959" s="317">
        <f>IF(G959=G960,G959,G960)</f>
        <v>4</v>
      </c>
      <c r="B959" s="199">
        <f t="shared" si="31"/>
        <v>29</v>
      </c>
      <c r="C959" s="256" t="s">
        <v>411</v>
      </c>
      <c r="D959" s="219">
        <v>29</v>
      </c>
      <c r="E959" s="211" t="s">
        <v>539</v>
      </c>
      <c r="F959" s="211" t="s">
        <v>125</v>
      </c>
      <c r="G959" s="522">
        <v>4</v>
      </c>
      <c r="H959" s="522">
        <v>142</v>
      </c>
      <c r="I959" s="213">
        <v>0.96</v>
      </c>
      <c r="J959" s="214" t="s">
        <v>278</v>
      </c>
      <c r="K959" s="215">
        <v>33</v>
      </c>
      <c r="L959" s="290">
        <v>118.5185185185185</v>
      </c>
      <c r="M959" s="216" t="s">
        <v>540</v>
      </c>
      <c r="N959" s="214" t="s">
        <v>129</v>
      </c>
      <c r="O959" s="307">
        <v>32</v>
      </c>
      <c r="P959" s="220">
        <v>27</v>
      </c>
      <c r="Q959" s="218">
        <v>1</v>
      </c>
      <c r="R959" s="219"/>
      <c r="S959" s="238" t="s">
        <v>541</v>
      </c>
      <c r="T959" s="199">
        <v>1</v>
      </c>
      <c r="U959" s="446">
        <f>IF(D959=0,D960,D959)</f>
        <v>29</v>
      </c>
      <c r="V959" s="57">
        <v>0</v>
      </c>
      <c r="W959" s="279">
        <v>0</v>
      </c>
      <c r="X959" s="282"/>
      <c r="Y959" s="279"/>
      <c r="Z959" s="282"/>
      <c r="AA959" s="282"/>
      <c r="AB959" s="57"/>
      <c r="AC959" s="57"/>
      <c r="AD959" s="57"/>
      <c r="AE959" s="57"/>
      <c r="AF959" s="57"/>
      <c r="AG959" s="57"/>
      <c r="AH959" s="56">
        <v>29</v>
      </c>
      <c r="AI959" s="56">
        <v>0</v>
      </c>
      <c r="AJ959" s="56">
        <v>0</v>
      </c>
    </row>
    <row r="960" spans="1:36" s="56" customFormat="1" ht="13.5" customHeight="1">
      <c r="A960" s="317">
        <f>G960</f>
        <v>4</v>
      </c>
      <c r="B960" s="199">
        <f t="shared" si="31"/>
        <v>29</v>
      </c>
      <c r="C960" s="132" t="s">
        <v>411</v>
      </c>
      <c r="D960" s="125">
        <v>29</v>
      </c>
      <c r="E960" s="148" t="s">
        <v>539</v>
      </c>
      <c r="F960" s="148" t="s">
        <v>125</v>
      </c>
      <c r="G960" s="531">
        <v>4</v>
      </c>
      <c r="H960" s="531">
        <v>142</v>
      </c>
      <c r="I960" s="16">
        <v>0.96</v>
      </c>
      <c r="J960" s="122" t="s">
        <v>278</v>
      </c>
      <c r="K960" s="159">
        <v>33</v>
      </c>
      <c r="L960" s="289">
        <v>230</v>
      </c>
      <c r="M960" s="173" t="s">
        <v>540</v>
      </c>
      <c r="N960" s="122" t="s">
        <v>129</v>
      </c>
      <c r="O960" s="301">
        <v>58</v>
      </c>
      <c r="P960" s="530">
        <v>25</v>
      </c>
      <c r="Q960" s="120">
        <v>1</v>
      </c>
      <c r="R960" s="125"/>
      <c r="S960" s="237" t="s">
        <v>541</v>
      </c>
      <c r="T960" s="81">
        <v>2</v>
      </c>
      <c r="U960" s="446">
        <f>IF(D959=0,D960,D959)</f>
        <v>29</v>
      </c>
      <c r="V960" s="57">
        <f>IF(I959=0,I960,I959)</f>
        <v>0.96</v>
      </c>
      <c r="W960" s="279">
        <f>IF(S959="取りやめ",0,V960)</f>
        <v>0.96</v>
      </c>
      <c r="X960" s="282"/>
      <c r="Y960" s="279"/>
      <c r="Z960" s="282"/>
      <c r="AA960" s="282"/>
      <c r="AB960" s="57"/>
      <c r="AC960" s="57"/>
      <c r="AD960" s="57"/>
      <c r="AE960" s="57"/>
      <c r="AF960" s="57"/>
      <c r="AG960" s="57"/>
      <c r="AH960" s="56">
        <v>29</v>
      </c>
      <c r="AI960" s="56">
        <v>0.96</v>
      </c>
      <c r="AJ960" s="56">
        <v>0.96</v>
      </c>
    </row>
    <row r="961" spans="1:36" s="56" customFormat="1" ht="13.5" customHeight="1">
      <c r="A961" s="317">
        <f>IF(G961=G962,G961,G962)</f>
        <v>4</v>
      </c>
      <c r="B961" s="199">
        <f t="shared" si="31"/>
        <v>29</v>
      </c>
      <c r="C961" s="256" t="s">
        <v>411</v>
      </c>
      <c r="D961" s="219">
        <v>29</v>
      </c>
      <c r="E961" s="211" t="s">
        <v>539</v>
      </c>
      <c r="F961" s="211" t="s">
        <v>125</v>
      </c>
      <c r="G961" s="522">
        <v>4</v>
      </c>
      <c r="H961" s="522">
        <v>143</v>
      </c>
      <c r="I961" s="213">
        <v>0.24</v>
      </c>
      <c r="J961" s="214" t="s">
        <v>278</v>
      </c>
      <c r="K961" s="215">
        <v>33</v>
      </c>
      <c r="L961" s="290">
        <v>29.629629629629626</v>
      </c>
      <c r="M961" s="216" t="s">
        <v>540</v>
      </c>
      <c r="N961" s="214" t="s">
        <v>129</v>
      </c>
      <c r="O961" s="307">
        <v>8</v>
      </c>
      <c r="P961" s="220">
        <v>27</v>
      </c>
      <c r="Q961" s="218">
        <v>1</v>
      </c>
      <c r="R961" s="219"/>
      <c r="S961" s="238" t="s">
        <v>541</v>
      </c>
      <c r="T961" s="199">
        <v>1</v>
      </c>
      <c r="U961" s="446">
        <f>IF(D961=0,D962,D961)</f>
        <v>29</v>
      </c>
      <c r="V961" s="57">
        <v>0</v>
      </c>
      <c r="W961" s="279">
        <v>0</v>
      </c>
      <c r="X961" s="282"/>
      <c r="Y961" s="279"/>
      <c r="Z961" s="282"/>
      <c r="AA961" s="282"/>
      <c r="AB961" s="57"/>
      <c r="AC961" s="57"/>
      <c r="AD961" s="57"/>
      <c r="AE961" s="57"/>
      <c r="AF961" s="57"/>
      <c r="AG961" s="57"/>
      <c r="AH961" s="56">
        <v>29</v>
      </c>
      <c r="AI961" s="56">
        <v>0</v>
      </c>
      <c r="AJ961" s="56">
        <v>0</v>
      </c>
    </row>
    <row r="962" spans="1:36" s="56" customFormat="1" ht="13.5" customHeight="1">
      <c r="A962" s="317">
        <f>G962</f>
        <v>4</v>
      </c>
      <c r="B962" s="199">
        <f t="shared" si="31"/>
        <v>29</v>
      </c>
      <c r="C962" s="132" t="s">
        <v>411</v>
      </c>
      <c r="D962" s="125">
        <v>29</v>
      </c>
      <c r="E962" s="148" t="s">
        <v>539</v>
      </c>
      <c r="F962" s="148" t="s">
        <v>125</v>
      </c>
      <c r="G962" s="531">
        <v>4</v>
      </c>
      <c r="H962" s="531">
        <v>143</v>
      </c>
      <c r="I962" s="16">
        <v>0.24</v>
      </c>
      <c r="J962" s="122" t="s">
        <v>278</v>
      </c>
      <c r="K962" s="159">
        <v>33</v>
      </c>
      <c r="L962" s="289">
        <v>58</v>
      </c>
      <c r="M962" s="173" t="s">
        <v>540</v>
      </c>
      <c r="N962" s="122" t="s">
        <v>129</v>
      </c>
      <c r="O962" s="301">
        <v>15</v>
      </c>
      <c r="P962" s="530">
        <v>25</v>
      </c>
      <c r="Q962" s="120">
        <v>1</v>
      </c>
      <c r="R962" s="125"/>
      <c r="S962" s="237" t="s">
        <v>541</v>
      </c>
      <c r="T962" s="81">
        <v>2</v>
      </c>
      <c r="U962" s="446">
        <f>IF(D961=0,D962,D961)</f>
        <v>29</v>
      </c>
      <c r="V962" s="57">
        <f>IF(I961=0,I962,I961)</f>
        <v>0.24</v>
      </c>
      <c r="W962" s="279">
        <f>IF(S961="取りやめ",0,V962)</f>
        <v>0.24</v>
      </c>
      <c r="X962" s="282"/>
      <c r="Y962" s="279"/>
      <c r="Z962" s="282"/>
      <c r="AA962" s="282"/>
      <c r="AB962" s="57"/>
      <c r="AC962" s="57"/>
      <c r="AD962" s="57"/>
      <c r="AE962" s="57"/>
      <c r="AF962" s="57"/>
      <c r="AG962" s="57"/>
      <c r="AH962" s="56">
        <v>29</v>
      </c>
      <c r="AI962" s="56">
        <v>0.24</v>
      </c>
      <c r="AJ962" s="56">
        <v>0.24</v>
      </c>
    </row>
    <row r="963" spans="1:36" s="56" customFormat="1" ht="13.5" customHeight="1">
      <c r="A963" s="317">
        <f>IF(G963=G964,G963,G964)</f>
        <v>4</v>
      </c>
      <c r="B963" s="199">
        <f t="shared" si="31"/>
        <v>29</v>
      </c>
      <c r="C963" s="256" t="s">
        <v>125</v>
      </c>
      <c r="D963" s="219">
        <v>29</v>
      </c>
      <c r="E963" s="211" t="s">
        <v>539</v>
      </c>
      <c r="F963" s="211" t="s">
        <v>125</v>
      </c>
      <c r="G963" s="522">
        <v>4</v>
      </c>
      <c r="H963" s="522">
        <v>154</v>
      </c>
      <c r="I963" s="213">
        <v>5.6</v>
      </c>
      <c r="J963" s="214" t="s">
        <v>535</v>
      </c>
      <c r="K963" s="215">
        <v>33</v>
      </c>
      <c r="L963" s="290">
        <v>1288</v>
      </c>
      <c r="M963" s="216" t="s">
        <v>540</v>
      </c>
      <c r="N963" s="214" t="s">
        <v>127</v>
      </c>
      <c r="O963" s="307">
        <v>335</v>
      </c>
      <c r="P963" s="220">
        <v>26</v>
      </c>
      <c r="Q963" s="218">
        <v>1</v>
      </c>
      <c r="R963" s="219"/>
      <c r="S963" s="238" t="s">
        <v>542</v>
      </c>
      <c r="T963" s="199">
        <v>1</v>
      </c>
      <c r="U963" s="446">
        <f>IF(D963=0,D964,D963)</f>
        <v>29</v>
      </c>
      <c r="V963" s="57">
        <v>0</v>
      </c>
      <c r="W963" s="279">
        <v>0</v>
      </c>
      <c r="X963" s="282"/>
      <c r="Y963" s="279"/>
      <c r="Z963" s="282"/>
      <c r="AA963" s="282"/>
      <c r="AB963" s="57"/>
      <c r="AC963" s="57"/>
      <c r="AD963" s="57"/>
      <c r="AE963" s="57"/>
      <c r="AF963" s="57"/>
      <c r="AG963" s="57"/>
      <c r="AH963" s="56">
        <v>29</v>
      </c>
      <c r="AI963" s="56">
        <v>0</v>
      </c>
      <c r="AJ963" s="56">
        <v>0</v>
      </c>
    </row>
    <row r="964" spans="1:36" s="56" customFormat="1" ht="13.5" customHeight="1">
      <c r="A964" s="317">
        <f>G964</f>
        <v>4</v>
      </c>
      <c r="B964" s="199">
        <f t="shared" si="31"/>
        <v>29</v>
      </c>
      <c r="C964" s="132" t="s">
        <v>125</v>
      </c>
      <c r="D964" s="125">
        <v>29</v>
      </c>
      <c r="E964" s="148" t="s">
        <v>539</v>
      </c>
      <c r="F964" s="148" t="s">
        <v>125</v>
      </c>
      <c r="G964" s="531">
        <v>4</v>
      </c>
      <c r="H964" s="531">
        <v>154</v>
      </c>
      <c r="I964" s="16">
        <v>5.6</v>
      </c>
      <c r="J964" s="122" t="s">
        <v>535</v>
      </c>
      <c r="K964" s="159">
        <v>33</v>
      </c>
      <c r="L964" s="289">
        <v>1288</v>
      </c>
      <c r="M964" s="173" t="s">
        <v>540</v>
      </c>
      <c r="N964" s="122" t="s">
        <v>127</v>
      </c>
      <c r="O964" s="301">
        <v>322</v>
      </c>
      <c r="P964" s="530">
        <v>25</v>
      </c>
      <c r="Q964" s="120">
        <v>1</v>
      </c>
      <c r="R964" s="125"/>
      <c r="S964" s="237" t="s">
        <v>542</v>
      </c>
      <c r="T964" s="81">
        <v>2</v>
      </c>
      <c r="U964" s="446">
        <f>IF(D963=0,D964,D963)</f>
        <v>29</v>
      </c>
      <c r="V964" s="57">
        <f>IF(I963=0,I964,I963)</f>
        <v>5.6</v>
      </c>
      <c r="W964" s="279">
        <f>IF(S963="取りやめ",0,V964)</f>
        <v>5.6</v>
      </c>
      <c r="X964" s="282"/>
      <c r="Y964" s="279"/>
      <c r="Z964" s="282"/>
      <c r="AA964" s="282"/>
      <c r="AB964" s="57"/>
      <c r="AC964" s="57"/>
      <c r="AD964" s="57"/>
      <c r="AE964" s="57"/>
      <c r="AF964" s="57"/>
      <c r="AG964" s="57"/>
      <c r="AH964" s="56">
        <v>29</v>
      </c>
      <c r="AI964" s="56">
        <v>5.6</v>
      </c>
      <c r="AJ964" s="56">
        <v>5.6</v>
      </c>
    </row>
    <row r="965" spans="1:36" s="56" customFormat="1" ht="13.5" customHeight="1">
      <c r="A965" s="317">
        <f>IF(G965=G966,G965,G966)</f>
        <v>4</v>
      </c>
      <c r="B965" s="199">
        <f t="shared" si="31"/>
        <v>29</v>
      </c>
      <c r="C965" s="256" t="s">
        <v>411</v>
      </c>
      <c r="D965" s="219">
        <v>29</v>
      </c>
      <c r="E965" s="211" t="s">
        <v>539</v>
      </c>
      <c r="F965" s="211" t="s">
        <v>125</v>
      </c>
      <c r="G965" s="522">
        <v>4</v>
      </c>
      <c r="H965" s="522">
        <v>158</v>
      </c>
      <c r="I965" s="213">
        <v>2.68</v>
      </c>
      <c r="J965" s="214" t="s">
        <v>278</v>
      </c>
      <c r="K965" s="215">
        <v>32</v>
      </c>
      <c r="L965" s="290">
        <v>346.15384615384619</v>
      </c>
      <c r="M965" s="216" t="s">
        <v>540</v>
      </c>
      <c r="N965" s="214" t="s">
        <v>129</v>
      </c>
      <c r="O965" s="307">
        <v>90</v>
      </c>
      <c r="P965" s="220">
        <v>26</v>
      </c>
      <c r="Q965" s="218">
        <v>1</v>
      </c>
      <c r="R965" s="219"/>
      <c r="S965" s="238" t="s">
        <v>541</v>
      </c>
      <c r="T965" s="199">
        <v>1</v>
      </c>
      <c r="U965" s="446">
        <f>IF(D965=0,D966,D965)</f>
        <v>29</v>
      </c>
      <c r="V965" s="57">
        <v>0</v>
      </c>
      <c r="W965" s="279">
        <v>0</v>
      </c>
      <c r="X965" s="282"/>
      <c r="Y965" s="279"/>
      <c r="Z965" s="282"/>
      <c r="AA965" s="282"/>
      <c r="AB965" s="57"/>
      <c r="AC965" s="57"/>
      <c r="AD965" s="57"/>
      <c r="AE965" s="57"/>
      <c r="AF965" s="57"/>
      <c r="AG965" s="57"/>
      <c r="AH965" s="56">
        <v>29</v>
      </c>
      <c r="AI965" s="56">
        <v>0</v>
      </c>
      <c r="AJ965" s="56">
        <v>0</v>
      </c>
    </row>
    <row r="966" spans="1:36" s="56" customFormat="1" ht="13.5" customHeight="1">
      <c r="A966" s="317">
        <f>G966</f>
        <v>4</v>
      </c>
      <c r="B966" s="199">
        <f t="shared" si="31"/>
        <v>29</v>
      </c>
      <c r="C966" s="132" t="s">
        <v>411</v>
      </c>
      <c r="D966" s="125">
        <v>29</v>
      </c>
      <c r="E966" s="148" t="s">
        <v>539</v>
      </c>
      <c r="F966" s="148" t="s">
        <v>125</v>
      </c>
      <c r="G966" s="531">
        <v>4</v>
      </c>
      <c r="H966" s="531">
        <v>158</v>
      </c>
      <c r="I966" s="16">
        <v>2.68</v>
      </c>
      <c r="J966" s="122" t="s">
        <v>278</v>
      </c>
      <c r="K966" s="159">
        <v>32</v>
      </c>
      <c r="L966" s="289">
        <v>627</v>
      </c>
      <c r="M966" s="173" t="s">
        <v>540</v>
      </c>
      <c r="N966" s="122" t="s">
        <v>129</v>
      </c>
      <c r="O966" s="301">
        <v>157</v>
      </c>
      <c r="P966" s="530">
        <v>25</v>
      </c>
      <c r="Q966" s="120">
        <v>1</v>
      </c>
      <c r="R966" s="125"/>
      <c r="S966" s="237" t="s">
        <v>541</v>
      </c>
      <c r="T966" s="81">
        <v>2</v>
      </c>
      <c r="U966" s="446">
        <f>IF(D965=0,D966,D965)</f>
        <v>29</v>
      </c>
      <c r="V966" s="57">
        <f>IF(I965=0,I966,I965)</f>
        <v>2.68</v>
      </c>
      <c r="W966" s="279">
        <f>IF(S965="取りやめ",0,V966)</f>
        <v>2.68</v>
      </c>
      <c r="X966" s="282"/>
      <c r="Y966" s="279"/>
      <c r="Z966" s="282"/>
      <c r="AA966" s="282"/>
      <c r="AB966" s="57"/>
      <c r="AC966" s="57"/>
      <c r="AD966" s="57"/>
      <c r="AE966" s="57"/>
      <c r="AF966" s="57"/>
      <c r="AG966" s="57"/>
      <c r="AH966" s="56">
        <v>29</v>
      </c>
      <c r="AI966" s="56">
        <v>2.68</v>
      </c>
      <c r="AJ966" s="56">
        <v>2.68</v>
      </c>
    </row>
    <row r="967" spans="1:36" s="56" customFormat="1" ht="13.5" customHeight="1">
      <c r="A967" s="317">
        <f>IF(G967=G968,G967,G968)</f>
        <v>6</v>
      </c>
      <c r="B967" s="199">
        <f t="shared" si="31"/>
        <v>29</v>
      </c>
      <c r="C967" s="256" t="s">
        <v>411</v>
      </c>
      <c r="D967" s="219">
        <v>29</v>
      </c>
      <c r="E967" s="211" t="s">
        <v>539</v>
      </c>
      <c r="F967" s="211" t="s">
        <v>125</v>
      </c>
      <c r="G967" s="522">
        <v>6</v>
      </c>
      <c r="H967" s="522">
        <v>12</v>
      </c>
      <c r="I967" s="213">
        <v>1.94</v>
      </c>
      <c r="J967" s="214" t="s">
        <v>535</v>
      </c>
      <c r="K967" s="215">
        <v>24</v>
      </c>
      <c r="L967" s="290">
        <v>333</v>
      </c>
      <c r="M967" s="216" t="s">
        <v>540</v>
      </c>
      <c r="N967" s="214" t="s">
        <v>127</v>
      </c>
      <c r="O967" s="307">
        <v>83</v>
      </c>
      <c r="P967" s="220">
        <v>25</v>
      </c>
      <c r="Q967" s="218">
        <v>1</v>
      </c>
      <c r="R967" s="219"/>
      <c r="S967" s="238" t="s">
        <v>542</v>
      </c>
      <c r="T967" s="199">
        <v>1</v>
      </c>
      <c r="U967" s="446">
        <f>IF(D967=0,D968,D967)</f>
        <v>29</v>
      </c>
      <c r="V967" s="57">
        <v>0</v>
      </c>
      <c r="W967" s="279">
        <v>0</v>
      </c>
      <c r="X967" s="282"/>
      <c r="Y967" s="279"/>
      <c r="Z967" s="282"/>
      <c r="AA967" s="282"/>
      <c r="AB967" s="57"/>
      <c r="AC967" s="57"/>
      <c r="AD967" s="57"/>
      <c r="AE967" s="57"/>
      <c r="AF967" s="57"/>
      <c r="AG967" s="57"/>
      <c r="AH967" s="56">
        <v>29</v>
      </c>
      <c r="AI967" s="56">
        <v>0</v>
      </c>
      <c r="AJ967" s="56">
        <v>0</v>
      </c>
    </row>
    <row r="968" spans="1:36" s="56" customFormat="1" ht="13.5" customHeight="1">
      <c r="A968" s="317">
        <f>G968</f>
        <v>6</v>
      </c>
      <c r="B968" s="199">
        <f t="shared" si="31"/>
        <v>29</v>
      </c>
      <c r="C968" s="132" t="s">
        <v>411</v>
      </c>
      <c r="D968" s="125">
        <v>29</v>
      </c>
      <c r="E968" s="148" t="s">
        <v>539</v>
      </c>
      <c r="F968" s="148" t="s">
        <v>125</v>
      </c>
      <c r="G968" s="531">
        <v>6</v>
      </c>
      <c r="H968" s="531">
        <v>12</v>
      </c>
      <c r="I968" s="16">
        <v>1.94</v>
      </c>
      <c r="J968" s="122" t="s">
        <v>535</v>
      </c>
      <c r="K968" s="159">
        <v>24</v>
      </c>
      <c r="L968" s="289">
        <v>333</v>
      </c>
      <c r="M968" s="173" t="s">
        <v>540</v>
      </c>
      <c r="N968" s="122" t="s">
        <v>127</v>
      </c>
      <c r="O968" s="301">
        <v>83</v>
      </c>
      <c r="P968" s="530">
        <v>25</v>
      </c>
      <c r="Q968" s="120">
        <v>1</v>
      </c>
      <c r="R968" s="125"/>
      <c r="S968" s="237" t="s">
        <v>542</v>
      </c>
      <c r="T968" s="81">
        <v>2</v>
      </c>
      <c r="U968" s="446">
        <f>IF(D967=0,D968,D967)</f>
        <v>29</v>
      </c>
      <c r="V968" s="57">
        <f>IF(I967=0,I968,I967)</f>
        <v>1.94</v>
      </c>
      <c r="W968" s="279">
        <f>IF(S967="取りやめ",0,V968)</f>
        <v>1.94</v>
      </c>
      <c r="X968" s="282"/>
      <c r="Y968" s="279"/>
      <c r="Z968" s="282"/>
      <c r="AA968" s="282"/>
      <c r="AB968" s="57"/>
      <c r="AC968" s="57"/>
      <c r="AD968" s="57"/>
      <c r="AE968" s="57"/>
      <c r="AF968" s="57"/>
      <c r="AG968" s="57"/>
      <c r="AH968" s="56">
        <v>29</v>
      </c>
      <c r="AI968" s="56">
        <v>1.94</v>
      </c>
      <c r="AJ968" s="56">
        <v>1.94</v>
      </c>
    </row>
    <row r="969" spans="1:36" s="56" customFormat="1" ht="13.5" customHeight="1">
      <c r="A969" s="317">
        <f>IF(G969=G970,G969,G970)</f>
        <v>6</v>
      </c>
      <c r="B969" s="199">
        <f t="shared" si="31"/>
        <v>29</v>
      </c>
      <c r="C969" s="256" t="s">
        <v>411</v>
      </c>
      <c r="D969" s="219">
        <v>29</v>
      </c>
      <c r="E969" s="211" t="s">
        <v>539</v>
      </c>
      <c r="F969" s="211" t="s">
        <v>125</v>
      </c>
      <c r="G969" s="522">
        <v>6</v>
      </c>
      <c r="H969" s="522">
        <v>26</v>
      </c>
      <c r="I969" s="213">
        <v>1.8399999999999999</v>
      </c>
      <c r="J969" s="214" t="s">
        <v>535</v>
      </c>
      <c r="K969" s="215">
        <v>24</v>
      </c>
      <c r="L969" s="290">
        <v>422</v>
      </c>
      <c r="M969" s="216" t="s">
        <v>540</v>
      </c>
      <c r="N969" s="214" t="s">
        <v>127</v>
      </c>
      <c r="O969" s="307">
        <v>106</v>
      </c>
      <c r="P969" s="220">
        <v>25</v>
      </c>
      <c r="Q969" s="218">
        <v>1</v>
      </c>
      <c r="R969" s="219"/>
      <c r="S969" s="238" t="s">
        <v>542</v>
      </c>
      <c r="T969" s="199">
        <v>1</v>
      </c>
      <c r="U969" s="446">
        <f>IF(D969=0,D970,D969)</f>
        <v>29</v>
      </c>
      <c r="V969" s="57">
        <v>0</v>
      </c>
      <c r="W969" s="279">
        <v>0</v>
      </c>
      <c r="X969" s="282"/>
      <c r="Y969" s="279"/>
      <c r="Z969" s="282"/>
      <c r="AA969" s="282"/>
      <c r="AB969" s="57"/>
      <c r="AC969" s="57"/>
      <c r="AD969" s="57"/>
      <c r="AE969" s="57"/>
      <c r="AF969" s="57"/>
      <c r="AG969" s="57"/>
      <c r="AH969" s="56">
        <v>29</v>
      </c>
      <c r="AI969" s="56">
        <v>0</v>
      </c>
      <c r="AJ969" s="56">
        <v>0</v>
      </c>
    </row>
    <row r="970" spans="1:36" s="56" customFormat="1" ht="13.5" customHeight="1">
      <c r="A970" s="317">
        <f>G970</f>
        <v>6</v>
      </c>
      <c r="B970" s="199">
        <f t="shared" si="31"/>
        <v>29</v>
      </c>
      <c r="C970" s="132" t="s">
        <v>411</v>
      </c>
      <c r="D970" s="125">
        <v>29</v>
      </c>
      <c r="E970" s="148" t="s">
        <v>539</v>
      </c>
      <c r="F970" s="148" t="s">
        <v>125</v>
      </c>
      <c r="G970" s="531">
        <v>6</v>
      </c>
      <c r="H970" s="531">
        <v>26</v>
      </c>
      <c r="I970" s="16">
        <v>1.8399999999999999</v>
      </c>
      <c r="J970" s="122" t="s">
        <v>535</v>
      </c>
      <c r="K970" s="159">
        <v>24</v>
      </c>
      <c r="L970" s="289">
        <v>422</v>
      </c>
      <c r="M970" s="173" t="s">
        <v>540</v>
      </c>
      <c r="N970" s="122" t="s">
        <v>127</v>
      </c>
      <c r="O970" s="301">
        <v>106</v>
      </c>
      <c r="P970" s="530">
        <v>25</v>
      </c>
      <c r="Q970" s="120">
        <v>1</v>
      </c>
      <c r="R970" s="125"/>
      <c r="S970" s="237" t="s">
        <v>542</v>
      </c>
      <c r="T970" s="81">
        <v>2</v>
      </c>
      <c r="U970" s="446">
        <f>IF(D969=0,D970,D969)</f>
        <v>29</v>
      </c>
      <c r="V970" s="57">
        <f>IF(I969=0,I970,I969)</f>
        <v>1.8399999999999999</v>
      </c>
      <c r="W970" s="279">
        <f>IF(S969="取りやめ",0,V970)</f>
        <v>1.8399999999999999</v>
      </c>
      <c r="X970" s="282"/>
      <c r="Y970" s="279"/>
      <c r="Z970" s="282"/>
      <c r="AA970" s="282"/>
      <c r="AB970" s="57"/>
      <c r="AC970" s="57"/>
      <c r="AD970" s="57"/>
      <c r="AE970" s="57"/>
      <c r="AF970" s="57"/>
      <c r="AG970" s="57"/>
      <c r="AH970" s="56">
        <v>29</v>
      </c>
      <c r="AI970" s="56">
        <v>1.8399999999999999</v>
      </c>
      <c r="AJ970" s="56">
        <v>1.8399999999999999</v>
      </c>
    </row>
    <row r="971" spans="1:36" s="56" customFormat="1" ht="13.5" customHeight="1">
      <c r="A971" s="317">
        <f>IF(G971=G972,G971,G972)</f>
        <v>6</v>
      </c>
      <c r="B971" s="199">
        <f t="shared" si="31"/>
        <v>29</v>
      </c>
      <c r="C971" s="256" t="s">
        <v>411</v>
      </c>
      <c r="D971" s="219">
        <v>29</v>
      </c>
      <c r="E971" s="211" t="s">
        <v>539</v>
      </c>
      <c r="F971" s="211" t="s">
        <v>125</v>
      </c>
      <c r="G971" s="522">
        <v>6</v>
      </c>
      <c r="H971" s="522">
        <v>103</v>
      </c>
      <c r="I971" s="213">
        <v>8.9599999999999991</v>
      </c>
      <c r="J971" s="214" t="s">
        <v>413</v>
      </c>
      <c r="K971" s="215">
        <v>17</v>
      </c>
      <c r="L971" s="290">
        <v>735</v>
      </c>
      <c r="M971" s="216" t="s">
        <v>540</v>
      </c>
      <c r="N971" s="214" t="s">
        <v>127</v>
      </c>
      <c r="O971" s="307">
        <v>198</v>
      </c>
      <c r="P971" s="220">
        <v>27</v>
      </c>
      <c r="Q971" s="218">
        <v>1</v>
      </c>
      <c r="R971" s="219"/>
      <c r="S971" s="238" t="s">
        <v>542</v>
      </c>
      <c r="T971" s="199">
        <v>1</v>
      </c>
      <c r="U971" s="446">
        <f>IF(D971=0,D972,D971)</f>
        <v>29</v>
      </c>
      <c r="V971" s="57">
        <v>0</v>
      </c>
      <c r="W971" s="279">
        <v>0</v>
      </c>
      <c r="X971" s="282"/>
      <c r="Y971" s="279"/>
      <c r="Z971" s="282"/>
      <c r="AA971" s="282"/>
      <c r="AB971" s="57"/>
      <c r="AC971" s="57"/>
      <c r="AD971" s="57"/>
      <c r="AE971" s="57"/>
      <c r="AF971" s="57"/>
      <c r="AG971" s="57"/>
      <c r="AH971" s="56">
        <v>29</v>
      </c>
      <c r="AI971" s="56">
        <v>0</v>
      </c>
      <c r="AJ971" s="56">
        <v>0</v>
      </c>
    </row>
    <row r="972" spans="1:36" s="56" customFormat="1" ht="13.5" customHeight="1">
      <c r="A972" s="317">
        <f>G972</f>
        <v>6</v>
      </c>
      <c r="B972" s="199">
        <f t="shared" si="31"/>
        <v>29</v>
      </c>
      <c r="C972" s="132" t="s">
        <v>411</v>
      </c>
      <c r="D972" s="125">
        <v>29</v>
      </c>
      <c r="E972" s="148" t="s">
        <v>539</v>
      </c>
      <c r="F972" s="148" t="s">
        <v>125</v>
      </c>
      <c r="G972" s="531">
        <v>6</v>
      </c>
      <c r="H972" s="531">
        <v>103</v>
      </c>
      <c r="I972" s="16">
        <v>8.9599999999999991</v>
      </c>
      <c r="J972" s="122" t="s">
        <v>413</v>
      </c>
      <c r="K972" s="159">
        <v>17</v>
      </c>
      <c r="L972" s="289">
        <v>735</v>
      </c>
      <c r="M972" s="173" t="s">
        <v>540</v>
      </c>
      <c r="N972" s="122" t="s">
        <v>127</v>
      </c>
      <c r="O972" s="301">
        <v>184</v>
      </c>
      <c r="P972" s="530">
        <v>25</v>
      </c>
      <c r="Q972" s="120">
        <v>1</v>
      </c>
      <c r="R972" s="125"/>
      <c r="S972" s="237" t="s">
        <v>542</v>
      </c>
      <c r="T972" s="81">
        <v>2</v>
      </c>
      <c r="U972" s="446">
        <f>IF(D971=0,D972,D971)</f>
        <v>29</v>
      </c>
      <c r="V972" s="57">
        <f>IF(I971=0,I972,I971)</f>
        <v>8.9599999999999991</v>
      </c>
      <c r="W972" s="279">
        <f>IF(S971="取りやめ",0,V972)</f>
        <v>8.9599999999999991</v>
      </c>
      <c r="X972" s="282"/>
      <c r="Y972" s="279"/>
      <c r="Z972" s="282"/>
      <c r="AA972" s="282"/>
      <c r="AB972" s="57"/>
      <c r="AC972" s="57"/>
      <c r="AD972" s="57"/>
      <c r="AE972" s="57"/>
      <c r="AF972" s="57"/>
      <c r="AG972" s="57"/>
      <c r="AH972" s="56">
        <v>29</v>
      </c>
      <c r="AI972" s="56">
        <v>8.9599999999999991</v>
      </c>
      <c r="AJ972" s="56">
        <v>8.9599999999999991</v>
      </c>
    </row>
    <row r="973" spans="1:36" s="56" customFormat="1" ht="13.5" customHeight="1">
      <c r="A973" s="317">
        <f>IF(G973=G974,G973,G974)</f>
        <v>6</v>
      </c>
      <c r="B973" s="199">
        <f t="shared" si="31"/>
        <v>29</v>
      </c>
      <c r="C973" s="256" t="s">
        <v>411</v>
      </c>
      <c r="D973" s="219">
        <v>29</v>
      </c>
      <c r="E973" s="211" t="s">
        <v>539</v>
      </c>
      <c r="F973" s="211" t="s">
        <v>125</v>
      </c>
      <c r="G973" s="522">
        <v>6</v>
      </c>
      <c r="H973" s="522">
        <v>106</v>
      </c>
      <c r="I973" s="213">
        <v>2.7600000000000002</v>
      </c>
      <c r="J973" s="214" t="s">
        <v>403</v>
      </c>
      <c r="K973" s="215">
        <v>40</v>
      </c>
      <c r="L973" s="290">
        <v>328.57142857142856</v>
      </c>
      <c r="M973" s="216" t="s">
        <v>540</v>
      </c>
      <c r="N973" s="214" t="s">
        <v>129</v>
      </c>
      <c r="O973" s="307">
        <v>92</v>
      </c>
      <c r="P973" s="220">
        <v>28</v>
      </c>
      <c r="Q973" s="218">
        <v>1</v>
      </c>
      <c r="R973" s="219"/>
      <c r="S973" s="238" t="s">
        <v>541</v>
      </c>
      <c r="T973" s="199">
        <v>1</v>
      </c>
      <c r="U973" s="446">
        <f>IF(D973=0,D974,D973)</f>
        <v>29</v>
      </c>
      <c r="V973" s="57">
        <v>0</v>
      </c>
      <c r="W973" s="279">
        <v>0</v>
      </c>
      <c r="X973" s="282"/>
      <c r="Y973" s="279"/>
      <c r="Z973" s="282"/>
      <c r="AA973" s="282"/>
      <c r="AB973" s="57"/>
      <c r="AC973" s="57"/>
      <c r="AD973" s="57"/>
      <c r="AE973" s="57"/>
      <c r="AF973" s="57"/>
      <c r="AG973" s="57"/>
      <c r="AH973" s="56">
        <v>29</v>
      </c>
      <c r="AI973" s="56">
        <v>0</v>
      </c>
      <c r="AJ973" s="56">
        <v>0</v>
      </c>
    </row>
    <row r="974" spans="1:36" s="56" customFormat="1" ht="13.5" customHeight="1">
      <c r="A974" s="317">
        <f>G974</f>
        <v>6</v>
      </c>
      <c r="B974" s="199">
        <f t="shared" si="31"/>
        <v>29</v>
      </c>
      <c r="C974" s="132" t="s">
        <v>411</v>
      </c>
      <c r="D974" s="125">
        <v>29</v>
      </c>
      <c r="E974" s="148" t="s">
        <v>539</v>
      </c>
      <c r="F974" s="148" t="s">
        <v>125</v>
      </c>
      <c r="G974" s="531">
        <v>6</v>
      </c>
      <c r="H974" s="531">
        <v>106</v>
      </c>
      <c r="I974" s="16">
        <v>2.7600000000000002</v>
      </c>
      <c r="J974" s="122" t="s">
        <v>403</v>
      </c>
      <c r="K974" s="159">
        <v>40</v>
      </c>
      <c r="L974" s="289">
        <v>646</v>
      </c>
      <c r="M974" s="173" t="s">
        <v>540</v>
      </c>
      <c r="N974" s="122" t="s">
        <v>129</v>
      </c>
      <c r="O974" s="301">
        <v>162</v>
      </c>
      <c r="P974" s="530">
        <v>25</v>
      </c>
      <c r="Q974" s="120">
        <v>1</v>
      </c>
      <c r="R974" s="125"/>
      <c r="S974" s="237" t="s">
        <v>541</v>
      </c>
      <c r="T974" s="81">
        <v>2</v>
      </c>
      <c r="U974" s="446">
        <f>IF(D973=0,D974,D973)</f>
        <v>29</v>
      </c>
      <c r="V974" s="57">
        <f>IF(I973=0,I974,I973)</f>
        <v>2.7600000000000002</v>
      </c>
      <c r="W974" s="279">
        <f>IF(S973="取りやめ",0,V974)</f>
        <v>2.7600000000000002</v>
      </c>
      <c r="X974" s="282"/>
      <c r="Y974" s="279"/>
      <c r="Z974" s="282"/>
      <c r="AA974" s="282"/>
      <c r="AB974" s="57"/>
      <c r="AC974" s="57"/>
      <c r="AD974" s="57"/>
      <c r="AE974" s="57"/>
      <c r="AF974" s="57"/>
      <c r="AG974" s="57"/>
      <c r="AH974" s="56">
        <v>29</v>
      </c>
      <c r="AI974" s="56">
        <v>2.7600000000000002</v>
      </c>
      <c r="AJ974" s="56">
        <v>2.7600000000000002</v>
      </c>
    </row>
    <row r="975" spans="1:36" s="56" customFormat="1" ht="13.5" customHeight="1">
      <c r="A975" s="317">
        <f>IF(G975=G976,G975,G976)</f>
        <v>6</v>
      </c>
      <c r="B975" s="199">
        <f t="shared" si="31"/>
        <v>29</v>
      </c>
      <c r="C975" s="256" t="s">
        <v>411</v>
      </c>
      <c r="D975" s="219">
        <v>29</v>
      </c>
      <c r="E975" s="211" t="s">
        <v>539</v>
      </c>
      <c r="F975" s="211" t="s">
        <v>125</v>
      </c>
      <c r="G975" s="522">
        <v>6</v>
      </c>
      <c r="H975" s="522">
        <v>132</v>
      </c>
      <c r="I975" s="213">
        <v>2.56</v>
      </c>
      <c r="J975" s="214" t="s">
        <v>403</v>
      </c>
      <c r="K975" s="215">
        <v>43</v>
      </c>
      <c r="L975" s="290">
        <v>293.10344827586204</v>
      </c>
      <c r="M975" s="216" t="s">
        <v>540</v>
      </c>
      <c r="N975" s="214" t="s">
        <v>129</v>
      </c>
      <c r="O975" s="307">
        <v>85</v>
      </c>
      <c r="P975" s="220">
        <v>29</v>
      </c>
      <c r="Q975" s="218">
        <v>1</v>
      </c>
      <c r="R975" s="219"/>
      <c r="S975" s="238" t="s">
        <v>541</v>
      </c>
      <c r="T975" s="199">
        <v>1</v>
      </c>
      <c r="U975" s="446">
        <f>IF(D975=0,D976,D975)</f>
        <v>29</v>
      </c>
      <c r="V975" s="57">
        <v>0</v>
      </c>
      <c r="W975" s="279">
        <v>0</v>
      </c>
      <c r="X975" s="282"/>
      <c r="Y975" s="279"/>
      <c r="Z975" s="282"/>
      <c r="AA975" s="282"/>
      <c r="AB975" s="57"/>
      <c r="AC975" s="57"/>
      <c r="AD975" s="57"/>
      <c r="AE975" s="57"/>
      <c r="AF975" s="57"/>
      <c r="AG975" s="57"/>
      <c r="AH975" s="56">
        <v>29</v>
      </c>
      <c r="AI975" s="56">
        <v>0</v>
      </c>
      <c r="AJ975" s="56">
        <v>0</v>
      </c>
    </row>
    <row r="976" spans="1:36" s="56" customFormat="1" ht="13.5" customHeight="1">
      <c r="A976" s="317">
        <f>G976</f>
        <v>6</v>
      </c>
      <c r="B976" s="199">
        <f t="shared" si="31"/>
        <v>29</v>
      </c>
      <c r="C976" s="132" t="s">
        <v>411</v>
      </c>
      <c r="D976" s="125">
        <v>29</v>
      </c>
      <c r="E976" s="148" t="s">
        <v>539</v>
      </c>
      <c r="F976" s="148" t="s">
        <v>125</v>
      </c>
      <c r="G976" s="531">
        <v>6</v>
      </c>
      <c r="H976" s="531">
        <v>132</v>
      </c>
      <c r="I976" s="16">
        <v>2.56</v>
      </c>
      <c r="J976" s="122" t="s">
        <v>403</v>
      </c>
      <c r="K976" s="159">
        <v>43</v>
      </c>
      <c r="L976" s="289">
        <v>456</v>
      </c>
      <c r="M976" s="173" t="s">
        <v>540</v>
      </c>
      <c r="N976" s="122" t="s">
        <v>129</v>
      </c>
      <c r="O976" s="301">
        <v>114</v>
      </c>
      <c r="P976" s="530">
        <v>25</v>
      </c>
      <c r="Q976" s="120">
        <v>1</v>
      </c>
      <c r="R976" s="125"/>
      <c r="S976" s="237" t="s">
        <v>541</v>
      </c>
      <c r="T976" s="81">
        <v>2</v>
      </c>
      <c r="U976" s="446">
        <f>IF(D975=0,D976,D975)</f>
        <v>29</v>
      </c>
      <c r="V976" s="57">
        <f>IF(I975=0,I976,I975)</f>
        <v>2.56</v>
      </c>
      <c r="W976" s="279">
        <f>IF(S975="取りやめ",0,V976)</f>
        <v>2.56</v>
      </c>
      <c r="X976" s="282"/>
      <c r="Y976" s="279"/>
      <c r="Z976" s="282"/>
      <c r="AA976" s="282"/>
      <c r="AB976" s="57"/>
      <c r="AC976" s="57"/>
      <c r="AD976" s="57"/>
      <c r="AE976" s="57"/>
      <c r="AF976" s="57"/>
      <c r="AG976" s="57"/>
      <c r="AH976" s="56">
        <v>29</v>
      </c>
      <c r="AI976" s="56">
        <v>2.56</v>
      </c>
      <c r="AJ976" s="56">
        <v>2.56</v>
      </c>
    </row>
    <row r="977" spans="1:36" s="56" customFormat="1" ht="13.5" customHeight="1">
      <c r="A977" s="317">
        <f>IF(G977=G978,G977,G978)</f>
        <v>6</v>
      </c>
      <c r="B977" s="199">
        <f t="shared" si="31"/>
        <v>29</v>
      </c>
      <c r="C977" s="256" t="s">
        <v>411</v>
      </c>
      <c r="D977" s="219">
        <v>29</v>
      </c>
      <c r="E977" s="211" t="s">
        <v>539</v>
      </c>
      <c r="F977" s="211" t="s">
        <v>125</v>
      </c>
      <c r="G977" s="522">
        <v>6</v>
      </c>
      <c r="H977" s="522">
        <v>136</v>
      </c>
      <c r="I977" s="213">
        <v>1.2</v>
      </c>
      <c r="J977" s="214" t="s">
        <v>403</v>
      </c>
      <c r="K977" s="215">
        <v>43</v>
      </c>
      <c r="L977" s="290">
        <v>133.33333333333331</v>
      </c>
      <c r="M977" s="216" t="s">
        <v>540</v>
      </c>
      <c r="N977" s="214" t="s">
        <v>129</v>
      </c>
      <c r="O977" s="307">
        <v>40</v>
      </c>
      <c r="P977" s="220">
        <v>30</v>
      </c>
      <c r="Q977" s="218">
        <v>1</v>
      </c>
      <c r="R977" s="219"/>
      <c r="S977" s="238" t="s">
        <v>541</v>
      </c>
      <c r="T977" s="199">
        <v>1</v>
      </c>
      <c r="U977" s="446">
        <f>IF(D977=0,D978,D977)</f>
        <v>29</v>
      </c>
      <c r="V977" s="57">
        <v>0</v>
      </c>
      <c r="W977" s="279">
        <v>0</v>
      </c>
      <c r="X977" s="282"/>
      <c r="Y977" s="279"/>
      <c r="Z977" s="282"/>
      <c r="AA977" s="282"/>
      <c r="AB977" s="57"/>
      <c r="AC977" s="57"/>
      <c r="AD977" s="57"/>
      <c r="AE977" s="57"/>
      <c r="AF977" s="57"/>
      <c r="AG977" s="57"/>
      <c r="AH977" s="56">
        <v>29</v>
      </c>
      <c r="AI977" s="56">
        <v>0</v>
      </c>
      <c r="AJ977" s="56">
        <v>0</v>
      </c>
    </row>
    <row r="978" spans="1:36" s="56" customFormat="1" ht="13.5" customHeight="1">
      <c r="A978" s="317">
        <f>G978</f>
        <v>6</v>
      </c>
      <c r="B978" s="199">
        <f t="shared" si="31"/>
        <v>29</v>
      </c>
      <c r="C978" s="132" t="s">
        <v>411</v>
      </c>
      <c r="D978" s="125">
        <v>29</v>
      </c>
      <c r="E978" s="148" t="s">
        <v>539</v>
      </c>
      <c r="F978" s="148" t="s">
        <v>125</v>
      </c>
      <c r="G978" s="531">
        <v>6</v>
      </c>
      <c r="H978" s="531">
        <v>136</v>
      </c>
      <c r="I978" s="16">
        <v>1.2</v>
      </c>
      <c r="J978" s="122" t="s">
        <v>403</v>
      </c>
      <c r="K978" s="159">
        <v>43</v>
      </c>
      <c r="L978" s="289">
        <v>305</v>
      </c>
      <c r="M978" s="173" t="s">
        <v>540</v>
      </c>
      <c r="N978" s="122" t="s">
        <v>129</v>
      </c>
      <c r="O978" s="301">
        <v>76</v>
      </c>
      <c r="P978" s="530">
        <v>25</v>
      </c>
      <c r="Q978" s="120">
        <v>1</v>
      </c>
      <c r="R978" s="125"/>
      <c r="S978" s="237" t="s">
        <v>541</v>
      </c>
      <c r="T978" s="81">
        <v>2</v>
      </c>
      <c r="U978" s="446">
        <f>IF(D977=0,D978,D977)</f>
        <v>29</v>
      </c>
      <c r="V978" s="57">
        <f>IF(I977=0,I978,I977)</f>
        <v>1.2</v>
      </c>
      <c r="W978" s="279">
        <f>IF(S977="取りやめ",0,V978)</f>
        <v>1.2</v>
      </c>
      <c r="X978" s="282"/>
      <c r="Y978" s="279"/>
      <c r="Z978" s="282"/>
      <c r="AA978" s="282"/>
      <c r="AB978" s="57"/>
      <c r="AC978" s="57"/>
      <c r="AD978" s="57"/>
      <c r="AE978" s="57"/>
      <c r="AF978" s="57"/>
      <c r="AG978" s="57"/>
      <c r="AH978" s="56">
        <v>29</v>
      </c>
      <c r="AI978" s="56">
        <v>1.2</v>
      </c>
      <c r="AJ978" s="56">
        <v>1.2</v>
      </c>
    </row>
    <row r="979" spans="1:36" s="56" customFormat="1" ht="13.5" customHeight="1">
      <c r="A979" s="317">
        <f>IF(G979=G980,G979,G980)</f>
        <v>6</v>
      </c>
      <c r="B979" s="199">
        <f t="shared" si="31"/>
        <v>29</v>
      </c>
      <c r="C979" s="256" t="s">
        <v>411</v>
      </c>
      <c r="D979" s="219">
        <v>29</v>
      </c>
      <c r="E979" s="211" t="s">
        <v>539</v>
      </c>
      <c r="F979" s="211" t="s">
        <v>125</v>
      </c>
      <c r="G979" s="522">
        <v>6</v>
      </c>
      <c r="H979" s="522">
        <v>138</v>
      </c>
      <c r="I979" s="213">
        <v>1.3599999999999999</v>
      </c>
      <c r="J979" s="214" t="s">
        <v>403</v>
      </c>
      <c r="K979" s="215">
        <v>42</v>
      </c>
      <c r="L979" s="290">
        <v>166.66666666666669</v>
      </c>
      <c r="M979" s="216" t="s">
        <v>540</v>
      </c>
      <c r="N979" s="214" t="s">
        <v>129</v>
      </c>
      <c r="O979" s="307">
        <v>45</v>
      </c>
      <c r="P979" s="220">
        <v>27</v>
      </c>
      <c r="Q979" s="218">
        <v>1</v>
      </c>
      <c r="R979" s="219"/>
      <c r="S979" s="238" t="s">
        <v>541</v>
      </c>
      <c r="T979" s="199">
        <v>1</v>
      </c>
      <c r="U979" s="446">
        <f>IF(D979=0,D980,D979)</f>
        <v>29</v>
      </c>
      <c r="V979" s="57">
        <v>0</v>
      </c>
      <c r="W979" s="279">
        <v>0</v>
      </c>
      <c r="X979" s="282"/>
      <c r="Y979" s="279"/>
      <c r="Z979" s="282"/>
      <c r="AA979" s="282"/>
      <c r="AB979" s="57"/>
      <c r="AC979" s="57"/>
      <c r="AD979" s="57"/>
      <c r="AE979" s="57"/>
      <c r="AF979" s="57"/>
      <c r="AG979" s="57"/>
      <c r="AH979" s="56">
        <v>29</v>
      </c>
      <c r="AI979" s="56">
        <v>0</v>
      </c>
      <c r="AJ979" s="56">
        <v>0</v>
      </c>
    </row>
    <row r="980" spans="1:36" s="56" customFormat="1" ht="13.5" customHeight="1">
      <c r="A980" s="317">
        <f>G980</f>
        <v>6</v>
      </c>
      <c r="B980" s="199">
        <f t="shared" si="31"/>
        <v>29</v>
      </c>
      <c r="C980" s="132" t="s">
        <v>411</v>
      </c>
      <c r="D980" s="125">
        <v>29</v>
      </c>
      <c r="E980" s="148" t="s">
        <v>539</v>
      </c>
      <c r="F980" s="148" t="s">
        <v>125</v>
      </c>
      <c r="G980" s="531">
        <v>6</v>
      </c>
      <c r="H980" s="531">
        <v>138</v>
      </c>
      <c r="I980" s="16">
        <v>1.3599999999999999</v>
      </c>
      <c r="J980" s="122" t="s">
        <v>403</v>
      </c>
      <c r="K980" s="159">
        <v>42</v>
      </c>
      <c r="L980" s="289">
        <v>335</v>
      </c>
      <c r="M980" s="173" t="s">
        <v>540</v>
      </c>
      <c r="N980" s="122" t="s">
        <v>129</v>
      </c>
      <c r="O980" s="301">
        <v>84</v>
      </c>
      <c r="P980" s="530">
        <v>25</v>
      </c>
      <c r="Q980" s="120">
        <v>1</v>
      </c>
      <c r="R980" s="125"/>
      <c r="S980" s="237" t="s">
        <v>541</v>
      </c>
      <c r="T980" s="81">
        <v>2</v>
      </c>
      <c r="U980" s="446">
        <f>IF(D979=0,D980,D979)</f>
        <v>29</v>
      </c>
      <c r="V980" s="57">
        <f>IF(I979=0,I980,I979)</f>
        <v>1.3599999999999999</v>
      </c>
      <c r="W980" s="279">
        <f>IF(S979="取りやめ",0,V980)</f>
        <v>1.3599999999999999</v>
      </c>
      <c r="X980" s="282"/>
      <c r="Y980" s="279"/>
      <c r="Z980" s="282"/>
      <c r="AA980" s="282"/>
      <c r="AB980" s="57"/>
      <c r="AC980" s="57"/>
      <c r="AD980" s="57"/>
      <c r="AE980" s="57"/>
      <c r="AF980" s="57"/>
      <c r="AG980" s="57"/>
      <c r="AH980" s="56">
        <v>29</v>
      </c>
      <c r="AI980" s="56">
        <v>1.3599999999999999</v>
      </c>
      <c r="AJ980" s="56">
        <v>1.3599999999999999</v>
      </c>
    </row>
    <row r="981" spans="1:36" s="56" customFormat="1" ht="13.5" customHeight="1">
      <c r="A981" s="317">
        <f>IF(G981=G982,G981,G982)</f>
        <v>6</v>
      </c>
      <c r="B981" s="199">
        <f t="shared" si="31"/>
        <v>29</v>
      </c>
      <c r="C981" s="256" t="s">
        <v>411</v>
      </c>
      <c r="D981" s="219">
        <v>29</v>
      </c>
      <c r="E981" s="211" t="s">
        <v>539</v>
      </c>
      <c r="F981" s="211" t="s">
        <v>125</v>
      </c>
      <c r="G981" s="522">
        <v>6</v>
      </c>
      <c r="H981" s="522">
        <v>139</v>
      </c>
      <c r="I981" s="213">
        <v>0.36</v>
      </c>
      <c r="J981" s="214" t="s">
        <v>403</v>
      </c>
      <c r="K981" s="215">
        <v>42</v>
      </c>
      <c r="L981" s="290">
        <v>42.857142857142854</v>
      </c>
      <c r="M981" s="216" t="s">
        <v>540</v>
      </c>
      <c r="N981" s="214" t="s">
        <v>129</v>
      </c>
      <c r="O981" s="307">
        <v>12</v>
      </c>
      <c r="P981" s="220">
        <v>28</v>
      </c>
      <c r="Q981" s="218">
        <v>1</v>
      </c>
      <c r="R981" s="219"/>
      <c r="S981" s="238" t="s">
        <v>541</v>
      </c>
      <c r="T981" s="199">
        <v>1</v>
      </c>
      <c r="U981" s="446">
        <f>IF(D981=0,D982,D981)</f>
        <v>29</v>
      </c>
      <c r="V981" s="57">
        <v>0</v>
      </c>
      <c r="W981" s="279">
        <v>0</v>
      </c>
      <c r="X981" s="282"/>
      <c r="Y981" s="279"/>
      <c r="Z981" s="282"/>
      <c r="AA981" s="282"/>
      <c r="AB981" s="57"/>
      <c r="AC981" s="57"/>
      <c r="AD981" s="57"/>
      <c r="AE981" s="57"/>
      <c r="AF981" s="57"/>
      <c r="AG981" s="57"/>
      <c r="AH981" s="56">
        <v>29</v>
      </c>
      <c r="AI981" s="56">
        <v>0</v>
      </c>
      <c r="AJ981" s="56">
        <v>0</v>
      </c>
    </row>
    <row r="982" spans="1:36" s="56" customFormat="1" ht="13.5" customHeight="1">
      <c r="A982" s="317">
        <f>G982</f>
        <v>6</v>
      </c>
      <c r="B982" s="199">
        <f t="shared" si="31"/>
        <v>29</v>
      </c>
      <c r="C982" s="132" t="s">
        <v>411</v>
      </c>
      <c r="D982" s="125">
        <v>29</v>
      </c>
      <c r="E982" s="148" t="s">
        <v>539</v>
      </c>
      <c r="F982" s="148" t="s">
        <v>125</v>
      </c>
      <c r="G982" s="531">
        <v>6</v>
      </c>
      <c r="H982" s="531">
        <v>139</v>
      </c>
      <c r="I982" s="16">
        <v>0.36</v>
      </c>
      <c r="J982" s="122" t="s">
        <v>403</v>
      </c>
      <c r="K982" s="159">
        <v>42</v>
      </c>
      <c r="L982" s="289">
        <v>89</v>
      </c>
      <c r="M982" s="173" t="s">
        <v>540</v>
      </c>
      <c r="N982" s="122" t="s">
        <v>129</v>
      </c>
      <c r="O982" s="301">
        <v>22</v>
      </c>
      <c r="P982" s="530">
        <v>25</v>
      </c>
      <c r="Q982" s="120">
        <v>1</v>
      </c>
      <c r="R982" s="125"/>
      <c r="S982" s="237" t="s">
        <v>541</v>
      </c>
      <c r="T982" s="81">
        <v>2</v>
      </c>
      <c r="U982" s="446">
        <f>IF(D981=0,D982,D981)</f>
        <v>29</v>
      </c>
      <c r="V982" s="57">
        <f>IF(I981=0,I982,I981)</f>
        <v>0.36</v>
      </c>
      <c r="W982" s="279">
        <f>IF(S981="取りやめ",0,V982)</f>
        <v>0.36</v>
      </c>
      <c r="X982" s="282"/>
      <c r="Y982" s="279"/>
      <c r="Z982" s="282"/>
      <c r="AA982" s="282"/>
      <c r="AB982" s="57"/>
      <c r="AC982" s="57"/>
      <c r="AD982" s="57"/>
      <c r="AE982" s="57"/>
      <c r="AF982" s="57"/>
      <c r="AG982" s="57"/>
      <c r="AH982" s="56">
        <v>29</v>
      </c>
      <c r="AI982" s="56">
        <v>0.36</v>
      </c>
      <c r="AJ982" s="56">
        <v>0.36</v>
      </c>
    </row>
    <row r="983" spans="1:36" s="56" customFormat="1" ht="13.5" customHeight="1">
      <c r="A983" s="317">
        <f>IF(G983=G984,G983,G984)</f>
        <v>6</v>
      </c>
      <c r="B983" s="199">
        <f t="shared" si="31"/>
        <v>29</v>
      </c>
      <c r="C983" s="256" t="s">
        <v>411</v>
      </c>
      <c r="D983" s="219">
        <v>29</v>
      </c>
      <c r="E983" s="211" t="s">
        <v>539</v>
      </c>
      <c r="F983" s="211" t="s">
        <v>125</v>
      </c>
      <c r="G983" s="522">
        <v>6</v>
      </c>
      <c r="H983" s="522">
        <v>160</v>
      </c>
      <c r="I983" s="213">
        <v>0.84000000000000008</v>
      </c>
      <c r="J983" s="214" t="s">
        <v>403</v>
      </c>
      <c r="K983" s="215">
        <v>40</v>
      </c>
      <c r="L983" s="290">
        <v>100</v>
      </c>
      <c r="M983" s="216" t="s">
        <v>540</v>
      </c>
      <c r="N983" s="214" t="s">
        <v>129</v>
      </c>
      <c r="O983" s="307">
        <v>28</v>
      </c>
      <c r="P983" s="220">
        <v>28</v>
      </c>
      <c r="Q983" s="218">
        <v>1</v>
      </c>
      <c r="R983" s="219"/>
      <c r="S983" s="238" t="s">
        <v>541</v>
      </c>
      <c r="T983" s="199">
        <v>1</v>
      </c>
      <c r="U983" s="446">
        <f>IF(D983=0,D984,D983)</f>
        <v>29</v>
      </c>
      <c r="V983" s="57">
        <v>0</v>
      </c>
      <c r="W983" s="279">
        <v>0</v>
      </c>
      <c r="X983" s="282"/>
      <c r="Y983" s="279"/>
      <c r="Z983" s="282"/>
      <c r="AA983" s="282"/>
      <c r="AB983" s="57"/>
      <c r="AC983" s="57"/>
      <c r="AD983" s="57"/>
      <c r="AE983" s="57"/>
      <c r="AF983" s="57"/>
      <c r="AG983" s="57"/>
      <c r="AH983" s="56">
        <v>29</v>
      </c>
      <c r="AI983" s="56">
        <v>0</v>
      </c>
      <c r="AJ983" s="56">
        <v>0</v>
      </c>
    </row>
    <row r="984" spans="1:36" s="56" customFormat="1" ht="13.5" customHeight="1">
      <c r="A984" s="317">
        <f>G984</f>
        <v>6</v>
      </c>
      <c r="B984" s="199">
        <f t="shared" si="31"/>
        <v>29</v>
      </c>
      <c r="C984" s="132" t="s">
        <v>411</v>
      </c>
      <c r="D984" s="125">
        <v>29</v>
      </c>
      <c r="E984" s="148" t="s">
        <v>539</v>
      </c>
      <c r="F984" s="148" t="s">
        <v>125</v>
      </c>
      <c r="G984" s="531">
        <v>6</v>
      </c>
      <c r="H984" s="531">
        <v>160</v>
      </c>
      <c r="I984" s="16">
        <v>0.84000000000000008</v>
      </c>
      <c r="J984" s="122" t="s">
        <v>403</v>
      </c>
      <c r="K984" s="159">
        <v>40</v>
      </c>
      <c r="L984" s="289">
        <v>197</v>
      </c>
      <c r="M984" s="173" t="s">
        <v>540</v>
      </c>
      <c r="N984" s="122" t="s">
        <v>129</v>
      </c>
      <c r="O984" s="301">
        <v>49</v>
      </c>
      <c r="P984" s="530">
        <v>25</v>
      </c>
      <c r="Q984" s="120">
        <v>1</v>
      </c>
      <c r="R984" s="125"/>
      <c r="S984" s="237" t="s">
        <v>541</v>
      </c>
      <c r="T984" s="81">
        <v>2</v>
      </c>
      <c r="U984" s="446">
        <f>IF(D983=0,D984,D983)</f>
        <v>29</v>
      </c>
      <c r="V984" s="57">
        <f>IF(I983=0,I984,I983)</f>
        <v>0.84000000000000008</v>
      </c>
      <c r="W984" s="279">
        <f>IF(S983="取りやめ",0,V984)</f>
        <v>0.84000000000000008</v>
      </c>
      <c r="X984" s="282"/>
      <c r="Y984" s="279"/>
      <c r="Z984" s="282"/>
      <c r="AA984" s="282"/>
      <c r="AB984" s="57"/>
      <c r="AC984" s="57"/>
      <c r="AD984" s="57"/>
      <c r="AE984" s="57"/>
      <c r="AF984" s="57"/>
      <c r="AG984" s="57"/>
      <c r="AH984" s="56">
        <v>29</v>
      </c>
      <c r="AI984" s="56">
        <v>0.84000000000000008</v>
      </c>
      <c r="AJ984" s="56">
        <v>0.84000000000000008</v>
      </c>
    </row>
    <row r="985" spans="1:36" s="56" customFormat="1" ht="13.5" customHeight="1">
      <c r="A985" s="317">
        <f>IF(G985=G986,G985,G986)</f>
        <v>8</v>
      </c>
      <c r="B985" s="199">
        <f t="shared" si="31"/>
        <v>29</v>
      </c>
      <c r="C985" s="256" t="s">
        <v>411</v>
      </c>
      <c r="D985" s="219">
        <v>29</v>
      </c>
      <c r="E985" s="211" t="s">
        <v>539</v>
      </c>
      <c r="F985" s="211" t="s">
        <v>125</v>
      </c>
      <c r="G985" s="522">
        <v>8</v>
      </c>
      <c r="H985" s="522">
        <v>4</v>
      </c>
      <c r="I985" s="213">
        <v>11.78</v>
      </c>
      <c r="J985" s="214" t="s">
        <v>420</v>
      </c>
      <c r="K985" s="215">
        <v>66</v>
      </c>
      <c r="L985" s="290">
        <v>994</v>
      </c>
      <c r="M985" s="216" t="s">
        <v>540</v>
      </c>
      <c r="N985" s="214" t="s">
        <v>127</v>
      </c>
      <c r="O985" s="307">
        <v>249</v>
      </c>
      <c r="P985" s="220">
        <v>25</v>
      </c>
      <c r="Q985" s="218">
        <v>1</v>
      </c>
      <c r="R985" s="219"/>
      <c r="S985" s="238" t="s">
        <v>542</v>
      </c>
      <c r="T985" s="199">
        <v>1</v>
      </c>
      <c r="U985" s="446">
        <f>IF(D985=0,D986,D985)</f>
        <v>29</v>
      </c>
      <c r="V985" s="57">
        <v>0</v>
      </c>
      <c r="W985" s="279">
        <v>0</v>
      </c>
      <c r="X985" s="282"/>
      <c r="Y985" s="279"/>
      <c r="Z985" s="282"/>
      <c r="AA985" s="282"/>
      <c r="AB985" s="57"/>
      <c r="AC985" s="57"/>
      <c r="AD985" s="57"/>
      <c r="AE985" s="57"/>
      <c r="AF985" s="57"/>
      <c r="AG985" s="57"/>
      <c r="AH985" s="56">
        <v>29</v>
      </c>
      <c r="AI985" s="56">
        <v>0</v>
      </c>
      <c r="AJ985" s="56">
        <v>0</v>
      </c>
    </row>
    <row r="986" spans="1:36" s="56" customFormat="1" ht="13.5" customHeight="1">
      <c r="A986" s="317">
        <f>G986</f>
        <v>8</v>
      </c>
      <c r="B986" s="199">
        <f t="shared" si="31"/>
        <v>29</v>
      </c>
      <c r="C986" s="132" t="s">
        <v>411</v>
      </c>
      <c r="D986" s="125">
        <v>29</v>
      </c>
      <c r="E986" s="148" t="s">
        <v>539</v>
      </c>
      <c r="F986" s="148" t="s">
        <v>125</v>
      </c>
      <c r="G986" s="531">
        <v>8</v>
      </c>
      <c r="H986" s="531">
        <v>4</v>
      </c>
      <c r="I986" s="16">
        <v>11.78</v>
      </c>
      <c r="J986" s="122" t="s">
        <v>420</v>
      </c>
      <c r="K986" s="159">
        <v>66</v>
      </c>
      <c r="L986" s="289">
        <v>994</v>
      </c>
      <c r="M986" s="173" t="s">
        <v>540</v>
      </c>
      <c r="N986" s="122" t="s">
        <v>127</v>
      </c>
      <c r="O986" s="301">
        <v>249</v>
      </c>
      <c r="P986" s="530">
        <v>25</v>
      </c>
      <c r="Q986" s="120">
        <v>1</v>
      </c>
      <c r="R986" s="125"/>
      <c r="S986" s="237" t="s">
        <v>542</v>
      </c>
      <c r="T986" s="81">
        <v>2</v>
      </c>
      <c r="U986" s="446">
        <f>IF(D985=0,D986,D985)</f>
        <v>29</v>
      </c>
      <c r="V986" s="57">
        <f>IF(I985=0,I986,I985)</f>
        <v>11.78</v>
      </c>
      <c r="W986" s="279">
        <f>IF(S985="取りやめ",0,V986)</f>
        <v>11.78</v>
      </c>
      <c r="X986" s="282"/>
      <c r="Y986" s="279"/>
      <c r="Z986" s="282"/>
      <c r="AA986" s="282"/>
      <c r="AB986" s="57"/>
      <c r="AC986" s="57"/>
      <c r="AD986" s="57"/>
      <c r="AE986" s="57"/>
      <c r="AF986" s="57"/>
      <c r="AG986" s="57"/>
      <c r="AH986" s="56">
        <v>29</v>
      </c>
      <c r="AI986" s="56">
        <v>11.78</v>
      </c>
      <c r="AJ986" s="56">
        <v>11.78</v>
      </c>
    </row>
    <row r="987" spans="1:36" s="56" customFormat="1" ht="13.5" customHeight="1">
      <c r="A987" s="317">
        <f>IF(G987=G988,G987,G988)</f>
        <v>8</v>
      </c>
      <c r="B987" s="199">
        <f t="shared" si="31"/>
        <v>29</v>
      </c>
      <c r="C987" s="256" t="s">
        <v>411</v>
      </c>
      <c r="D987" s="219">
        <v>29</v>
      </c>
      <c r="E987" s="211" t="s">
        <v>539</v>
      </c>
      <c r="F987" s="211" t="s">
        <v>125</v>
      </c>
      <c r="G987" s="522">
        <v>8</v>
      </c>
      <c r="H987" s="522">
        <v>80</v>
      </c>
      <c r="I987" s="213">
        <v>4.08</v>
      </c>
      <c r="J987" s="214" t="s">
        <v>278</v>
      </c>
      <c r="K987" s="215">
        <v>19</v>
      </c>
      <c r="L987" s="290">
        <v>604</v>
      </c>
      <c r="M987" s="216" t="s">
        <v>540</v>
      </c>
      <c r="N987" s="214" t="s">
        <v>127</v>
      </c>
      <c r="O987" s="307">
        <v>139</v>
      </c>
      <c r="P987" s="220">
        <v>23</v>
      </c>
      <c r="Q987" s="218">
        <v>1</v>
      </c>
      <c r="R987" s="219"/>
      <c r="S987" s="238" t="s">
        <v>542</v>
      </c>
      <c r="T987" s="199">
        <v>1</v>
      </c>
      <c r="U987" s="446">
        <f>IF(D987=0,D988,D987)</f>
        <v>29</v>
      </c>
      <c r="V987" s="57">
        <v>0</v>
      </c>
      <c r="W987" s="279">
        <v>0</v>
      </c>
      <c r="X987" s="282"/>
      <c r="Y987" s="279"/>
      <c r="Z987" s="282"/>
      <c r="AA987" s="282"/>
      <c r="AB987" s="57"/>
      <c r="AC987" s="57"/>
      <c r="AD987" s="57"/>
      <c r="AE987" s="57"/>
      <c r="AF987" s="57"/>
      <c r="AG987" s="57"/>
      <c r="AH987" s="56">
        <v>29</v>
      </c>
      <c r="AI987" s="56">
        <v>0</v>
      </c>
      <c r="AJ987" s="56">
        <v>0</v>
      </c>
    </row>
    <row r="988" spans="1:36" s="56" customFormat="1" ht="13.5" customHeight="1">
      <c r="A988" s="317">
        <f>G988</f>
        <v>8</v>
      </c>
      <c r="B988" s="199">
        <f t="shared" si="31"/>
        <v>29</v>
      </c>
      <c r="C988" s="132" t="s">
        <v>411</v>
      </c>
      <c r="D988" s="125">
        <v>29</v>
      </c>
      <c r="E988" s="148" t="s">
        <v>539</v>
      </c>
      <c r="F988" s="148" t="s">
        <v>125</v>
      </c>
      <c r="G988" s="531">
        <v>8</v>
      </c>
      <c r="H988" s="531">
        <v>80</v>
      </c>
      <c r="I988" s="16">
        <v>4.08</v>
      </c>
      <c r="J988" s="122" t="s">
        <v>278</v>
      </c>
      <c r="K988" s="159">
        <v>19</v>
      </c>
      <c r="L988" s="289">
        <v>604</v>
      </c>
      <c r="M988" s="173" t="s">
        <v>540</v>
      </c>
      <c r="N988" s="122" t="s">
        <v>127</v>
      </c>
      <c r="O988" s="301">
        <v>151</v>
      </c>
      <c r="P988" s="530">
        <v>25</v>
      </c>
      <c r="Q988" s="120">
        <v>1</v>
      </c>
      <c r="R988" s="125"/>
      <c r="S988" s="237" t="s">
        <v>542</v>
      </c>
      <c r="T988" s="81">
        <v>2</v>
      </c>
      <c r="U988" s="446">
        <f>IF(D987=0,D988,D987)</f>
        <v>29</v>
      </c>
      <c r="V988" s="57">
        <f>IF(I987=0,I988,I987)</f>
        <v>4.08</v>
      </c>
      <c r="W988" s="279">
        <f>IF(S987="取りやめ",0,V988)</f>
        <v>4.08</v>
      </c>
      <c r="X988" s="282"/>
      <c r="Y988" s="279"/>
      <c r="Z988" s="282"/>
      <c r="AA988" s="282"/>
      <c r="AB988" s="57"/>
      <c r="AC988" s="57"/>
      <c r="AD988" s="57"/>
      <c r="AE988" s="57"/>
      <c r="AF988" s="57"/>
      <c r="AG988" s="57"/>
      <c r="AH988" s="56">
        <v>29</v>
      </c>
      <c r="AI988" s="56">
        <v>4.08</v>
      </c>
      <c r="AJ988" s="56">
        <v>4.08</v>
      </c>
    </row>
    <row r="989" spans="1:36" s="56" customFormat="1" ht="13.5" customHeight="1">
      <c r="A989" s="317">
        <f>IF(G989=G990,G989,G990)</f>
        <v>8</v>
      </c>
      <c r="B989" s="199">
        <f t="shared" si="31"/>
        <v>29</v>
      </c>
      <c r="C989" s="256" t="s">
        <v>411</v>
      </c>
      <c r="D989" s="219">
        <v>29</v>
      </c>
      <c r="E989" s="211" t="s">
        <v>539</v>
      </c>
      <c r="F989" s="211" t="s">
        <v>125</v>
      </c>
      <c r="G989" s="522">
        <v>8</v>
      </c>
      <c r="H989" s="522">
        <v>125</v>
      </c>
      <c r="I989" s="213">
        <v>1.48</v>
      </c>
      <c r="J989" s="214" t="s">
        <v>403</v>
      </c>
      <c r="K989" s="215">
        <v>30</v>
      </c>
      <c r="L989" s="290">
        <v>225</v>
      </c>
      <c r="M989" s="216" t="s">
        <v>540</v>
      </c>
      <c r="N989" s="214" t="s">
        <v>127</v>
      </c>
      <c r="O989" s="307">
        <v>59</v>
      </c>
      <c r="P989" s="220">
        <v>26</v>
      </c>
      <c r="Q989" s="218">
        <v>1</v>
      </c>
      <c r="R989" s="219"/>
      <c r="S989" s="238" t="s">
        <v>542</v>
      </c>
      <c r="T989" s="199">
        <v>1</v>
      </c>
      <c r="U989" s="446">
        <f>IF(D989=0,D990,D989)</f>
        <v>29</v>
      </c>
      <c r="V989" s="57">
        <v>0</v>
      </c>
      <c r="W989" s="279">
        <v>0</v>
      </c>
      <c r="X989" s="282"/>
      <c r="Y989" s="279"/>
      <c r="Z989" s="282"/>
      <c r="AA989" s="282"/>
      <c r="AB989" s="57"/>
      <c r="AC989" s="57"/>
      <c r="AD989" s="57"/>
      <c r="AE989" s="57"/>
      <c r="AF989" s="57"/>
      <c r="AG989" s="57"/>
      <c r="AH989" s="56">
        <v>29</v>
      </c>
      <c r="AI989" s="56">
        <v>0</v>
      </c>
      <c r="AJ989" s="56">
        <v>0</v>
      </c>
    </row>
    <row r="990" spans="1:36" s="56" customFormat="1" ht="13.5" customHeight="1">
      <c r="A990" s="317">
        <f>G990</f>
        <v>8</v>
      </c>
      <c r="B990" s="199">
        <f t="shared" si="31"/>
        <v>29</v>
      </c>
      <c r="C990" s="132" t="s">
        <v>411</v>
      </c>
      <c r="D990" s="125">
        <v>29</v>
      </c>
      <c r="E990" s="148" t="s">
        <v>539</v>
      </c>
      <c r="F990" s="148" t="s">
        <v>125</v>
      </c>
      <c r="G990" s="531">
        <v>8</v>
      </c>
      <c r="H990" s="531">
        <v>125</v>
      </c>
      <c r="I990" s="16">
        <v>1.48</v>
      </c>
      <c r="J990" s="122" t="s">
        <v>403</v>
      </c>
      <c r="K990" s="159">
        <v>30</v>
      </c>
      <c r="L990" s="289">
        <v>225</v>
      </c>
      <c r="M990" s="173" t="s">
        <v>540</v>
      </c>
      <c r="N990" s="122" t="s">
        <v>127</v>
      </c>
      <c r="O990" s="301">
        <v>56</v>
      </c>
      <c r="P990" s="530">
        <v>25</v>
      </c>
      <c r="Q990" s="120">
        <v>1</v>
      </c>
      <c r="R990" s="125"/>
      <c r="S990" s="237" t="s">
        <v>542</v>
      </c>
      <c r="T990" s="81">
        <v>2</v>
      </c>
      <c r="U990" s="446">
        <f>IF(D989=0,D990,D989)</f>
        <v>29</v>
      </c>
      <c r="V990" s="57">
        <f>IF(I989=0,I990,I989)</f>
        <v>1.48</v>
      </c>
      <c r="W990" s="279">
        <f>IF(S989="取りやめ",0,V990)</f>
        <v>1.48</v>
      </c>
      <c r="X990" s="282"/>
      <c r="Y990" s="279"/>
      <c r="Z990" s="282"/>
      <c r="AA990" s="282"/>
      <c r="AB990" s="57"/>
      <c r="AC990" s="57"/>
      <c r="AD990" s="57"/>
      <c r="AE990" s="57"/>
      <c r="AF990" s="57"/>
      <c r="AG990" s="57"/>
      <c r="AH990" s="56">
        <v>29</v>
      </c>
      <c r="AI990" s="56">
        <v>1.48</v>
      </c>
      <c r="AJ990" s="56">
        <v>1.48</v>
      </c>
    </row>
    <row r="991" spans="1:36" s="56" customFormat="1" ht="13.5" customHeight="1">
      <c r="A991" s="317">
        <f>IF(G991=G992,G991,G992)</f>
        <v>9</v>
      </c>
      <c r="B991" s="199">
        <f t="shared" si="31"/>
        <v>29</v>
      </c>
      <c r="C991" s="256" t="s">
        <v>411</v>
      </c>
      <c r="D991" s="219">
        <v>29</v>
      </c>
      <c r="E991" s="211" t="s">
        <v>539</v>
      </c>
      <c r="F991" s="211" t="s">
        <v>125</v>
      </c>
      <c r="G991" s="522">
        <v>9</v>
      </c>
      <c r="H991" s="522">
        <v>26</v>
      </c>
      <c r="I991" s="213">
        <v>5.32</v>
      </c>
      <c r="J991" s="214" t="s">
        <v>535</v>
      </c>
      <c r="K991" s="215">
        <v>30</v>
      </c>
      <c r="L991" s="290">
        <v>1128</v>
      </c>
      <c r="M991" s="216" t="s">
        <v>540</v>
      </c>
      <c r="N991" s="214" t="s">
        <v>127</v>
      </c>
      <c r="O991" s="307">
        <v>271</v>
      </c>
      <c r="P991" s="220">
        <v>24</v>
      </c>
      <c r="Q991" s="218">
        <v>1</v>
      </c>
      <c r="R991" s="219"/>
      <c r="S991" s="238" t="s">
        <v>542</v>
      </c>
      <c r="T991" s="199">
        <v>1</v>
      </c>
      <c r="U991" s="446">
        <f>IF(D991=0,D992,D991)</f>
        <v>29</v>
      </c>
      <c r="V991" s="57">
        <v>0</v>
      </c>
      <c r="W991" s="279">
        <v>0</v>
      </c>
      <c r="X991" s="282"/>
      <c r="Y991" s="279"/>
      <c r="Z991" s="282"/>
      <c r="AA991" s="282"/>
      <c r="AB991" s="57"/>
      <c r="AC991" s="57"/>
      <c r="AD991" s="57"/>
      <c r="AE991" s="57"/>
      <c r="AF991" s="57"/>
      <c r="AG991" s="57"/>
      <c r="AH991" s="56">
        <v>29</v>
      </c>
      <c r="AI991" s="56">
        <v>0</v>
      </c>
      <c r="AJ991" s="56">
        <v>0</v>
      </c>
    </row>
    <row r="992" spans="1:36" s="56" customFormat="1" ht="13.5" customHeight="1">
      <c r="A992" s="317">
        <f>G992</f>
        <v>9</v>
      </c>
      <c r="B992" s="199">
        <f t="shared" si="31"/>
        <v>29</v>
      </c>
      <c r="C992" s="132" t="s">
        <v>411</v>
      </c>
      <c r="D992" s="125">
        <v>29</v>
      </c>
      <c r="E992" s="148" t="s">
        <v>539</v>
      </c>
      <c r="F992" s="148" t="s">
        <v>125</v>
      </c>
      <c r="G992" s="531">
        <v>9</v>
      </c>
      <c r="H992" s="531">
        <v>26</v>
      </c>
      <c r="I992" s="16">
        <v>5.32</v>
      </c>
      <c r="J992" s="122" t="s">
        <v>535</v>
      </c>
      <c r="K992" s="159">
        <v>30</v>
      </c>
      <c r="L992" s="289">
        <v>1128</v>
      </c>
      <c r="M992" s="173" t="s">
        <v>540</v>
      </c>
      <c r="N992" s="122" t="s">
        <v>127</v>
      </c>
      <c r="O992" s="301">
        <v>282</v>
      </c>
      <c r="P992" s="530">
        <v>25</v>
      </c>
      <c r="Q992" s="120">
        <v>1</v>
      </c>
      <c r="R992" s="125"/>
      <c r="S992" s="237" t="s">
        <v>542</v>
      </c>
      <c r="T992" s="81">
        <v>2</v>
      </c>
      <c r="U992" s="446">
        <f>IF(D991=0,D992,D991)</f>
        <v>29</v>
      </c>
      <c r="V992" s="57">
        <f>IF(I991=0,I992,I991)</f>
        <v>5.32</v>
      </c>
      <c r="W992" s="279">
        <f>IF(S991="取りやめ",0,V992)</f>
        <v>5.32</v>
      </c>
      <c r="X992" s="282"/>
      <c r="Y992" s="279"/>
      <c r="Z992" s="282"/>
      <c r="AA992" s="282"/>
      <c r="AB992" s="57"/>
      <c r="AC992" s="57"/>
      <c r="AD992" s="57"/>
      <c r="AE992" s="57"/>
      <c r="AF992" s="57"/>
      <c r="AG992" s="57"/>
      <c r="AH992" s="56">
        <v>29</v>
      </c>
      <c r="AI992" s="56">
        <v>5.32</v>
      </c>
      <c r="AJ992" s="56">
        <v>5.32</v>
      </c>
    </row>
    <row r="993" spans="1:36" s="56" customFormat="1" ht="13.5" customHeight="1">
      <c r="A993" s="317">
        <f>IF(G993=G994,G993,G994)</f>
        <v>9</v>
      </c>
      <c r="B993" s="199">
        <f t="shared" si="31"/>
        <v>29</v>
      </c>
      <c r="C993" s="256" t="s">
        <v>411</v>
      </c>
      <c r="D993" s="219">
        <v>29</v>
      </c>
      <c r="E993" s="211" t="s">
        <v>539</v>
      </c>
      <c r="F993" s="211" t="s">
        <v>125</v>
      </c>
      <c r="G993" s="522">
        <v>9</v>
      </c>
      <c r="H993" s="522">
        <v>79</v>
      </c>
      <c r="I993" s="213">
        <v>6.0200000000000005</v>
      </c>
      <c r="J993" s="214" t="s">
        <v>278</v>
      </c>
      <c r="K993" s="215">
        <v>46</v>
      </c>
      <c r="L993" s="290">
        <v>828.57142857142867</v>
      </c>
      <c r="M993" s="216" t="s">
        <v>540</v>
      </c>
      <c r="N993" s="214" t="s">
        <v>127</v>
      </c>
      <c r="O993" s="307">
        <v>232</v>
      </c>
      <c r="P993" s="220">
        <v>28</v>
      </c>
      <c r="Q993" s="218">
        <v>1</v>
      </c>
      <c r="R993" s="219"/>
      <c r="S993" s="238" t="s">
        <v>541</v>
      </c>
      <c r="T993" s="199">
        <v>1</v>
      </c>
      <c r="U993" s="446">
        <f>IF(D993=0,D994,D993)</f>
        <v>29</v>
      </c>
      <c r="V993" s="57">
        <v>0</v>
      </c>
      <c r="W993" s="279">
        <v>0</v>
      </c>
      <c r="X993" s="282"/>
      <c r="Y993" s="279"/>
      <c r="Z993" s="282"/>
      <c r="AA993" s="282"/>
      <c r="AB993" s="57"/>
      <c r="AC993" s="57"/>
      <c r="AD993" s="57"/>
      <c r="AE993" s="57"/>
      <c r="AF993" s="57"/>
      <c r="AG993" s="57"/>
      <c r="AH993" s="56">
        <v>29</v>
      </c>
      <c r="AI993" s="56">
        <v>0</v>
      </c>
      <c r="AJ993" s="56">
        <v>0</v>
      </c>
    </row>
    <row r="994" spans="1:36" s="56" customFormat="1" ht="13.5" customHeight="1">
      <c r="A994" s="317">
        <f>G994</f>
        <v>9</v>
      </c>
      <c r="B994" s="199">
        <f t="shared" si="31"/>
        <v>29</v>
      </c>
      <c r="C994" s="132" t="s">
        <v>411</v>
      </c>
      <c r="D994" s="125">
        <v>29</v>
      </c>
      <c r="E994" s="148" t="s">
        <v>539</v>
      </c>
      <c r="F994" s="148" t="s">
        <v>125</v>
      </c>
      <c r="G994" s="531">
        <v>9</v>
      </c>
      <c r="H994" s="531">
        <v>79</v>
      </c>
      <c r="I994" s="16">
        <v>6.0200000000000005</v>
      </c>
      <c r="J994" s="122" t="s">
        <v>278</v>
      </c>
      <c r="K994" s="159">
        <v>46</v>
      </c>
      <c r="L994" s="289">
        <v>2448</v>
      </c>
      <c r="M994" s="173" t="s">
        <v>540</v>
      </c>
      <c r="N994" s="122" t="s">
        <v>127</v>
      </c>
      <c r="O994" s="301">
        <v>612</v>
      </c>
      <c r="P994" s="530">
        <v>25</v>
      </c>
      <c r="Q994" s="120">
        <v>1</v>
      </c>
      <c r="R994" s="125"/>
      <c r="S994" s="237" t="s">
        <v>541</v>
      </c>
      <c r="T994" s="81">
        <v>2</v>
      </c>
      <c r="U994" s="446">
        <f>IF(D993=0,D994,D993)</f>
        <v>29</v>
      </c>
      <c r="V994" s="57">
        <f>IF(I993=0,I994,I993)</f>
        <v>6.0200000000000005</v>
      </c>
      <c r="W994" s="279">
        <f>IF(S993="取りやめ",0,V994)</f>
        <v>6.0200000000000005</v>
      </c>
      <c r="X994" s="282"/>
      <c r="Y994" s="279"/>
      <c r="Z994" s="282"/>
      <c r="AA994" s="282"/>
      <c r="AB994" s="57"/>
      <c r="AC994" s="57"/>
      <c r="AD994" s="57"/>
      <c r="AE994" s="57"/>
      <c r="AF994" s="57"/>
      <c r="AG994" s="57"/>
      <c r="AH994" s="56">
        <v>29</v>
      </c>
      <c r="AI994" s="56">
        <v>6.0200000000000005</v>
      </c>
      <c r="AJ994" s="56">
        <v>6.0200000000000005</v>
      </c>
    </row>
    <row r="995" spans="1:36" s="56" customFormat="1" ht="13.5" customHeight="1">
      <c r="A995" s="317">
        <f>IF(G995=G996,G995,G996)</f>
        <v>9</v>
      </c>
      <c r="B995" s="199">
        <f t="shared" si="31"/>
        <v>29</v>
      </c>
      <c r="C995" s="256" t="s">
        <v>411</v>
      </c>
      <c r="D995" s="219">
        <v>29</v>
      </c>
      <c r="E995" s="211" t="s">
        <v>539</v>
      </c>
      <c r="F995" s="211" t="s">
        <v>125</v>
      </c>
      <c r="G995" s="522">
        <v>9</v>
      </c>
      <c r="H995" s="522">
        <v>124</v>
      </c>
      <c r="I995" s="213">
        <v>3.56</v>
      </c>
      <c r="J995" s="214" t="s">
        <v>403</v>
      </c>
      <c r="K995" s="215">
        <v>19</v>
      </c>
      <c r="L995" s="290">
        <v>157</v>
      </c>
      <c r="M995" s="216" t="s">
        <v>540</v>
      </c>
      <c r="N995" s="214" t="s">
        <v>127</v>
      </c>
      <c r="O995" s="307">
        <v>50</v>
      </c>
      <c r="P995" s="220">
        <v>32</v>
      </c>
      <c r="Q995" s="218">
        <v>1</v>
      </c>
      <c r="R995" s="219"/>
      <c r="S995" s="238" t="s">
        <v>542</v>
      </c>
      <c r="T995" s="199">
        <v>1</v>
      </c>
      <c r="U995" s="446">
        <f>IF(D995=0,D996,D995)</f>
        <v>29</v>
      </c>
      <c r="V995" s="57">
        <v>0</v>
      </c>
      <c r="W995" s="279">
        <v>0</v>
      </c>
      <c r="X995" s="282"/>
      <c r="Y995" s="279"/>
      <c r="Z995" s="282"/>
      <c r="AA995" s="282"/>
      <c r="AB995" s="57"/>
      <c r="AC995" s="57"/>
      <c r="AD995" s="57"/>
      <c r="AE995" s="57"/>
      <c r="AF995" s="57"/>
      <c r="AG995" s="57"/>
      <c r="AH995" s="56">
        <v>29</v>
      </c>
      <c r="AI995" s="56">
        <v>0</v>
      </c>
      <c r="AJ995" s="56">
        <v>0</v>
      </c>
    </row>
    <row r="996" spans="1:36" s="56" customFormat="1" ht="13.5" customHeight="1">
      <c r="A996" s="317">
        <f>G996</f>
        <v>9</v>
      </c>
      <c r="B996" s="199">
        <f t="shared" si="31"/>
        <v>29</v>
      </c>
      <c r="C996" s="132" t="s">
        <v>411</v>
      </c>
      <c r="D996" s="125">
        <v>29</v>
      </c>
      <c r="E996" s="148" t="s">
        <v>539</v>
      </c>
      <c r="F996" s="148" t="s">
        <v>125</v>
      </c>
      <c r="G996" s="531">
        <v>9</v>
      </c>
      <c r="H996" s="531">
        <v>124</v>
      </c>
      <c r="I996" s="16">
        <v>3.56</v>
      </c>
      <c r="J996" s="122" t="s">
        <v>403</v>
      </c>
      <c r="K996" s="159">
        <v>19</v>
      </c>
      <c r="L996" s="289">
        <v>157</v>
      </c>
      <c r="M996" s="173" t="s">
        <v>540</v>
      </c>
      <c r="N996" s="122" t="s">
        <v>127</v>
      </c>
      <c r="O996" s="301">
        <v>39</v>
      </c>
      <c r="P996" s="530">
        <v>25</v>
      </c>
      <c r="Q996" s="120">
        <v>1</v>
      </c>
      <c r="R996" s="125"/>
      <c r="S996" s="237" t="s">
        <v>542</v>
      </c>
      <c r="T996" s="81">
        <v>2</v>
      </c>
      <c r="U996" s="446">
        <f>IF(D995=0,D996,D995)</f>
        <v>29</v>
      </c>
      <c r="V996" s="57">
        <f>IF(I995=0,I996,I995)</f>
        <v>3.56</v>
      </c>
      <c r="W996" s="279">
        <f>IF(S995="取りやめ",0,V996)</f>
        <v>3.56</v>
      </c>
      <c r="X996" s="282"/>
      <c r="Y996" s="279"/>
      <c r="Z996" s="282"/>
      <c r="AA996" s="282"/>
      <c r="AB996" s="57"/>
      <c r="AC996" s="57"/>
      <c r="AD996" s="57"/>
      <c r="AE996" s="57"/>
      <c r="AF996" s="57"/>
      <c r="AG996" s="57"/>
      <c r="AH996" s="56">
        <v>29</v>
      </c>
      <c r="AI996" s="56">
        <v>3.56</v>
      </c>
      <c r="AJ996" s="56">
        <v>3.56</v>
      </c>
    </row>
    <row r="997" spans="1:36" s="56" customFormat="1" ht="13.5" customHeight="1">
      <c r="A997" s="317">
        <f>IF(G997=G998,G997,G998)</f>
        <v>9</v>
      </c>
      <c r="B997" s="199">
        <f t="shared" si="31"/>
        <v>29</v>
      </c>
      <c r="C997" s="256" t="s">
        <v>411</v>
      </c>
      <c r="D997" s="219">
        <v>29</v>
      </c>
      <c r="E997" s="211" t="s">
        <v>539</v>
      </c>
      <c r="F997" s="211" t="s">
        <v>125</v>
      </c>
      <c r="G997" s="522">
        <v>9</v>
      </c>
      <c r="H997" s="522">
        <v>197</v>
      </c>
      <c r="I997" s="213">
        <v>5.25</v>
      </c>
      <c r="J997" s="214" t="s">
        <v>413</v>
      </c>
      <c r="K997" s="215">
        <v>14</v>
      </c>
      <c r="L997" s="290">
        <v>315</v>
      </c>
      <c r="M997" s="216" t="s">
        <v>540</v>
      </c>
      <c r="N997" s="214" t="s">
        <v>127</v>
      </c>
      <c r="O997" s="307">
        <v>63</v>
      </c>
      <c r="P997" s="220">
        <v>20</v>
      </c>
      <c r="Q997" s="218">
        <v>1</v>
      </c>
      <c r="R997" s="219"/>
      <c r="S997" s="238" t="s">
        <v>542</v>
      </c>
      <c r="T997" s="199">
        <v>1</v>
      </c>
      <c r="U997" s="446">
        <f>IF(D997=0,D998,D997)</f>
        <v>29</v>
      </c>
      <c r="V997" s="57">
        <v>0</v>
      </c>
      <c r="W997" s="279">
        <v>0</v>
      </c>
      <c r="X997" s="282"/>
      <c r="Y997" s="279"/>
      <c r="Z997" s="282"/>
      <c r="AA997" s="282"/>
      <c r="AB997" s="57"/>
      <c r="AC997" s="57"/>
      <c r="AD997" s="57"/>
      <c r="AE997" s="57"/>
      <c r="AF997" s="57"/>
      <c r="AG997" s="57"/>
      <c r="AH997" s="56">
        <v>29</v>
      </c>
      <c r="AI997" s="56">
        <v>0</v>
      </c>
      <c r="AJ997" s="56">
        <v>0</v>
      </c>
    </row>
    <row r="998" spans="1:36" s="56" customFormat="1" ht="13.5" customHeight="1">
      <c r="A998" s="317">
        <f>G998</f>
        <v>9</v>
      </c>
      <c r="B998" s="199">
        <f t="shared" si="31"/>
        <v>29</v>
      </c>
      <c r="C998" s="132" t="s">
        <v>411</v>
      </c>
      <c r="D998" s="125">
        <v>29</v>
      </c>
      <c r="E998" s="148" t="s">
        <v>539</v>
      </c>
      <c r="F998" s="148" t="s">
        <v>125</v>
      </c>
      <c r="G998" s="531">
        <v>9</v>
      </c>
      <c r="H998" s="531">
        <v>197</v>
      </c>
      <c r="I998" s="16">
        <v>5.25</v>
      </c>
      <c r="J998" s="122" t="s">
        <v>413</v>
      </c>
      <c r="K998" s="159">
        <v>14</v>
      </c>
      <c r="L998" s="289">
        <v>315</v>
      </c>
      <c r="M998" s="173" t="s">
        <v>540</v>
      </c>
      <c r="N998" s="122" t="s">
        <v>127</v>
      </c>
      <c r="O998" s="301">
        <v>79</v>
      </c>
      <c r="P998" s="530">
        <v>25</v>
      </c>
      <c r="Q998" s="120">
        <v>1</v>
      </c>
      <c r="R998" s="125"/>
      <c r="S998" s="237" t="s">
        <v>542</v>
      </c>
      <c r="T998" s="81">
        <v>2</v>
      </c>
      <c r="U998" s="446">
        <f>IF(D997=0,D998,D997)</f>
        <v>29</v>
      </c>
      <c r="V998" s="57">
        <f>IF(I997=0,I998,I997)</f>
        <v>5.25</v>
      </c>
      <c r="W998" s="279">
        <f>IF(S997="取りやめ",0,V998)</f>
        <v>5.25</v>
      </c>
      <c r="X998" s="282"/>
      <c r="Y998" s="279"/>
      <c r="Z998" s="282"/>
      <c r="AA998" s="282"/>
      <c r="AB998" s="57"/>
      <c r="AC998" s="57"/>
      <c r="AD998" s="57"/>
      <c r="AE998" s="57"/>
      <c r="AF998" s="57"/>
      <c r="AG998" s="57"/>
      <c r="AH998" s="56">
        <v>29</v>
      </c>
      <c r="AI998" s="56">
        <v>5.25</v>
      </c>
      <c r="AJ998" s="56">
        <v>5.25</v>
      </c>
    </row>
    <row r="999" spans="1:36" s="56" customFormat="1" ht="13.5" customHeight="1">
      <c r="A999" s="317">
        <f>IF(G999=G1000,G999,G1000)</f>
        <v>10</v>
      </c>
      <c r="B999" s="199">
        <f t="shared" si="31"/>
        <v>29</v>
      </c>
      <c r="C999" s="256" t="s">
        <v>411</v>
      </c>
      <c r="D999" s="219">
        <v>29</v>
      </c>
      <c r="E999" s="211" t="s">
        <v>539</v>
      </c>
      <c r="F999" s="211" t="s">
        <v>125</v>
      </c>
      <c r="G999" s="522">
        <v>10</v>
      </c>
      <c r="H999" s="522">
        <v>224</v>
      </c>
      <c r="I999" s="213">
        <v>1.78</v>
      </c>
      <c r="J999" s="214" t="s">
        <v>413</v>
      </c>
      <c r="K999" s="215">
        <v>15</v>
      </c>
      <c r="L999" s="290">
        <v>121</v>
      </c>
      <c r="M999" s="216" t="s">
        <v>540</v>
      </c>
      <c r="N999" s="214" t="s">
        <v>127</v>
      </c>
      <c r="O999" s="307">
        <v>31</v>
      </c>
      <c r="P999" s="220">
        <v>26</v>
      </c>
      <c r="Q999" s="218">
        <v>1</v>
      </c>
      <c r="R999" s="219"/>
      <c r="S999" s="238" t="s">
        <v>542</v>
      </c>
      <c r="T999" s="199">
        <v>1</v>
      </c>
      <c r="U999" s="446">
        <f>IF(D999=0,D1000,D999)</f>
        <v>29</v>
      </c>
      <c r="V999" s="57">
        <v>0</v>
      </c>
      <c r="W999" s="279">
        <v>0</v>
      </c>
      <c r="X999" s="282"/>
      <c r="Y999" s="279"/>
      <c r="Z999" s="282"/>
      <c r="AA999" s="282"/>
      <c r="AB999" s="57"/>
      <c r="AC999" s="57"/>
      <c r="AD999" s="57"/>
      <c r="AE999" s="57"/>
      <c r="AF999" s="57"/>
      <c r="AG999" s="57"/>
      <c r="AH999" s="56">
        <v>29</v>
      </c>
      <c r="AI999" s="56">
        <v>0</v>
      </c>
      <c r="AJ999" s="56">
        <v>0</v>
      </c>
    </row>
    <row r="1000" spans="1:36" s="56" customFormat="1" ht="13.5" customHeight="1">
      <c r="A1000" s="317">
        <f>G1000</f>
        <v>10</v>
      </c>
      <c r="B1000" s="199">
        <f t="shared" si="31"/>
        <v>29</v>
      </c>
      <c r="C1000" s="132" t="s">
        <v>411</v>
      </c>
      <c r="D1000" s="125">
        <v>29</v>
      </c>
      <c r="E1000" s="148" t="s">
        <v>539</v>
      </c>
      <c r="F1000" s="148" t="s">
        <v>125</v>
      </c>
      <c r="G1000" s="531">
        <v>10</v>
      </c>
      <c r="H1000" s="531">
        <v>224</v>
      </c>
      <c r="I1000" s="16">
        <v>1.78</v>
      </c>
      <c r="J1000" s="122" t="s">
        <v>413</v>
      </c>
      <c r="K1000" s="159">
        <v>15</v>
      </c>
      <c r="L1000" s="289">
        <v>121</v>
      </c>
      <c r="M1000" s="173" t="s">
        <v>540</v>
      </c>
      <c r="N1000" s="122" t="s">
        <v>127</v>
      </c>
      <c r="O1000" s="301">
        <v>30</v>
      </c>
      <c r="P1000" s="530">
        <v>25</v>
      </c>
      <c r="Q1000" s="120">
        <v>1</v>
      </c>
      <c r="R1000" s="125"/>
      <c r="S1000" s="237" t="s">
        <v>542</v>
      </c>
      <c r="T1000" s="81">
        <v>2</v>
      </c>
      <c r="U1000" s="446">
        <f>IF(D999=0,D1000,D999)</f>
        <v>29</v>
      </c>
      <c r="V1000" s="57">
        <f>IF(I999=0,I1000,I999)</f>
        <v>1.78</v>
      </c>
      <c r="W1000" s="279">
        <f>IF(S999="取りやめ",0,V1000)</f>
        <v>1.78</v>
      </c>
      <c r="X1000" s="282"/>
      <c r="Y1000" s="279"/>
      <c r="Z1000" s="282"/>
      <c r="AA1000" s="282"/>
      <c r="AB1000" s="57"/>
      <c r="AC1000" s="57"/>
      <c r="AD1000" s="57"/>
      <c r="AE1000" s="57"/>
      <c r="AF1000" s="57"/>
      <c r="AG1000" s="57"/>
      <c r="AH1000" s="56">
        <v>29</v>
      </c>
      <c r="AI1000" s="56">
        <v>1.78</v>
      </c>
      <c r="AJ1000" s="56">
        <v>1.78</v>
      </c>
    </row>
    <row r="1001" spans="1:36" s="56" customFormat="1" ht="13.5" customHeight="1">
      <c r="A1001" s="317">
        <f>IF(G1001=G1002,G1001,G1002)</f>
        <v>12</v>
      </c>
      <c r="B1001" s="199">
        <f t="shared" si="31"/>
        <v>29</v>
      </c>
      <c r="C1001" s="256" t="s">
        <v>536</v>
      </c>
      <c r="D1001" s="219">
        <v>29</v>
      </c>
      <c r="E1001" s="211" t="s">
        <v>539</v>
      </c>
      <c r="F1001" s="211" t="s">
        <v>125</v>
      </c>
      <c r="G1001" s="522">
        <v>12</v>
      </c>
      <c r="H1001" s="522">
        <v>55</v>
      </c>
      <c r="I1001" s="213">
        <v>3.6399999999999997</v>
      </c>
      <c r="J1001" s="214" t="s">
        <v>417</v>
      </c>
      <c r="K1001" s="215">
        <v>16</v>
      </c>
      <c r="L1001" s="290">
        <v>0</v>
      </c>
      <c r="M1001" s="216" t="s">
        <v>540</v>
      </c>
      <c r="N1001" s="214" t="s">
        <v>127</v>
      </c>
      <c r="O1001" s="307">
        <v>0</v>
      </c>
      <c r="P1001" s="220">
        <v>0</v>
      </c>
      <c r="Q1001" s="218">
        <v>1</v>
      </c>
      <c r="R1001" s="219"/>
      <c r="S1001" s="238" t="s">
        <v>543</v>
      </c>
      <c r="T1001" s="199">
        <v>1</v>
      </c>
      <c r="U1001" s="446">
        <f>IF(D1001=0,D1002,D1001)</f>
        <v>29</v>
      </c>
      <c r="V1001" s="57">
        <v>0</v>
      </c>
      <c r="W1001" s="279">
        <v>0</v>
      </c>
      <c r="X1001" s="282"/>
      <c r="Y1001" s="279"/>
      <c r="Z1001" s="282"/>
      <c r="AA1001" s="282"/>
      <c r="AB1001" s="57"/>
      <c r="AC1001" s="57"/>
      <c r="AD1001" s="57"/>
      <c r="AE1001" s="57"/>
      <c r="AF1001" s="57"/>
      <c r="AG1001" s="57"/>
      <c r="AH1001" s="56">
        <v>29</v>
      </c>
      <c r="AI1001" s="56">
        <v>0</v>
      </c>
      <c r="AJ1001" s="56">
        <v>0</v>
      </c>
    </row>
    <row r="1002" spans="1:36" s="56" customFormat="1" ht="13.5" customHeight="1">
      <c r="A1002" s="317">
        <f>G1002</f>
        <v>12</v>
      </c>
      <c r="B1002" s="199">
        <f t="shared" si="31"/>
        <v>29</v>
      </c>
      <c r="C1002" s="132" t="s">
        <v>536</v>
      </c>
      <c r="D1002" s="125">
        <v>29</v>
      </c>
      <c r="E1002" s="148" t="s">
        <v>539</v>
      </c>
      <c r="F1002" s="148" t="s">
        <v>125</v>
      </c>
      <c r="G1002" s="531">
        <v>12</v>
      </c>
      <c r="H1002" s="531">
        <v>55</v>
      </c>
      <c r="I1002" s="16">
        <v>3.6399999999999997</v>
      </c>
      <c r="J1002" s="122" t="s">
        <v>417</v>
      </c>
      <c r="K1002" s="159">
        <v>16</v>
      </c>
      <c r="L1002" s="289">
        <v>0</v>
      </c>
      <c r="M1002" s="173" t="s">
        <v>540</v>
      </c>
      <c r="N1002" s="122" t="s">
        <v>127</v>
      </c>
      <c r="O1002" s="301">
        <v>0</v>
      </c>
      <c r="P1002" s="530">
        <v>0</v>
      </c>
      <c r="Q1002" s="120">
        <v>1</v>
      </c>
      <c r="R1002" s="125"/>
      <c r="S1002" s="237" t="s">
        <v>543</v>
      </c>
      <c r="T1002" s="81">
        <v>2</v>
      </c>
      <c r="U1002" s="446">
        <f>IF(D1001=0,D1002,D1001)</f>
        <v>29</v>
      </c>
      <c r="V1002" s="57">
        <f>IF(I1001=0,I1002,I1001)</f>
        <v>3.6399999999999997</v>
      </c>
      <c r="W1002" s="279">
        <f>IF(S1001="取りやめ",0,V1002)</f>
        <v>3.6399999999999997</v>
      </c>
      <c r="X1002" s="282"/>
      <c r="Y1002" s="279"/>
      <c r="Z1002" s="282"/>
      <c r="AA1002" s="282"/>
      <c r="AB1002" s="57"/>
      <c r="AC1002" s="57"/>
      <c r="AD1002" s="57"/>
      <c r="AE1002" s="57"/>
      <c r="AF1002" s="57"/>
      <c r="AG1002" s="57"/>
      <c r="AH1002" s="56">
        <v>29</v>
      </c>
      <c r="AI1002" s="56">
        <v>3.6399999999999997</v>
      </c>
      <c r="AJ1002" s="56">
        <v>3.6399999999999997</v>
      </c>
    </row>
    <row r="1003" spans="1:36" s="56" customFormat="1" ht="13.5" customHeight="1">
      <c r="A1003" s="317">
        <f>IF(G1003=G1004,G1003,G1004)</f>
        <v>13</v>
      </c>
      <c r="B1003" s="199">
        <f t="shared" si="31"/>
        <v>29</v>
      </c>
      <c r="C1003" s="256" t="s">
        <v>536</v>
      </c>
      <c r="D1003" s="219">
        <v>29</v>
      </c>
      <c r="E1003" s="211" t="s">
        <v>539</v>
      </c>
      <c r="F1003" s="211" t="s">
        <v>125</v>
      </c>
      <c r="G1003" s="522">
        <v>13</v>
      </c>
      <c r="H1003" s="522">
        <v>6</v>
      </c>
      <c r="I1003" s="213">
        <v>2.7199999999999998</v>
      </c>
      <c r="J1003" s="214" t="s">
        <v>535</v>
      </c>
      <c r="K1003" s="215">
        <v>25</v>
      </c>
      <c r="L1003" s="290">
        <v>209</v>
      </c>
      <c r="M1003" s="216" t="s">
        <v>540</v>
      </c>
      <c r="N1003" s="214" t="s">
        <v>127</v>
      </c>
      <c r="O1003" s="307">
        <v>46</v>
      </c>
      <c r="P1003" s="220">
        <v>22</v>
      </c>
      <c r="Q1003" s="218">
        <v>1</v>
      </c>
      <c r="R1003" s="219"/>
      <c r="S1003" s="238" t="s">
        <v>542</v>
      </c>
      <c r="T1003" s="199">
        <v>1</v>
      </c>
      <c r="U1003" s="446">
        <f>IF(D1003=0,D1004,D1003)</f>
        <v>29</v>
      </c>
      <c r="V1003" s="57">
        <v>0</v>
      </c>
      <c r="W1003" s="279">
        <v>0</v>
      </c>
      <c r="X1003" s="282"/>
      <c r="Y1003" s="279"/>
      <c r="Z1003" s="282"/>
      <c r="AA1003" s="282"/>
      <c r="AB1003" s="57"/>
      <c r="AC1003" s="57"/>
      <c r="AD1003" s="57"/>
      <c r="AE1003" s="57"/>
      <c r="AF1003" s="57"/>
      <c r="AG1003" s="57"/>
      <c r="AH1003" s="56">
        <v>29</v>
      </c>
      <c r="AI1003" s="56">
        <v>0</v>
      </c>
      <c r="AJ1003" s="56">
        <v>0</v>
      </c>
    </row>
    <row r="1004" spans="1:36" s="56" customFormat="1" ht="13.5" customHeight="1">
      <c r="A1004" s="317">
        <f>G1004</f>
        <v>13</v>
      </c>
      <c r="B1004" s="199">
        <f t="shared" si="31"/>
        <v>29</v>
      </c>
      <c r="C1004" s="132" t="s">
        <v>536</v>
      </c>
      <c r="D1004" s="125">
        <v>29</v>
      </c>
      <c r="E1004" s="148" t="s">
        <v>539</v>
      </c>
      <c r="F1004" s="148" t="s">
        <v>125</v>
      </c>
      <c r="G1004" s="531">
        <v>13</v>
      </c>
      <c r="H1004" s="531">
        <v>6</v>
      </c>
      <c r="I1004" s="16">
        <v>2.7199999999999998</v>
      </c>
      <c r="J1004" s="122" t="s">
        <v>535</v>
      </c>
      <c r="K1004" s="159">
        <v>25</v>
      </c>
      <c r="L1004" s="289">
        <v>209</v>
      </c>
      <c r="M1004" s="173" t="s">
        <v>540</v>
      </c>
      <c r="N1004" s="122" t="s">
        <v>127</v>
      </c>
      <c r="O1004" s="301">
        <v>52</v>
      </c>
      <c r="P1004" s="530">
        <v>25</v>
      </c>
      <c r="Q1004" s="120">
        <v>1</v>
      </c>
      <c r="R1004" s="125"/>
      <c r="S1004" s="237" t="s">
        <v>542</v>
      </c>
      <c r="T1004" s="81">
        <v>2</v>
      </c>
      <c r="U1004" s="446">
        <f>IF(D1003=0,D1004,D1003)</f>
        <v>29</v>
      </c>
      <c r="V1004" s="57">
        <f>IF(I1003=0,I1004,I1003)</f>
        <v>2.7199999999999998</v>
      </c>
      <c r="W1004" s="279">
        <f>IF(S1003="取りやめ",0,V1004)</f>
        <v>2.7199999999999998</v>
      </c>
      <c r="X1004" s="282"/>
      <c r="Y1004" s="279"/>
      <c r="Z1004" s="282"/>
      <c r="AA1004" s="282"/>
      <c r="AB1004" s="57"/>
      <c r="AC1004" s="57"/>
      <c r="AD1004" s="57"/>
      <c r="AE1004" s="57"/>
      <c r="AF1004" s="57"/>
      <c r="AG1004" s="57"/>
      <c r="AH1004" s="56">
        <v>29</v>
      </c>
      <c r="AI1004" s="56">
        <v>2.7199999999999998</v>
      </c>
      <c r="AJ1004" s="56">
        <v>2.7199999999999998</v>
      </c>
    </row>
    <row r="1005" spans="1:36" s="56" customFormat="1" ht="13.5" customHeight="1">
      <c r="A1005" s="317">
        <f>IF(G1005=G1006,G1005,G1006)</f>
        <v>15</v>
      </c>
      <c r="B1005" s="199">
        <f t="shared" si="31"/>
        <v>29</v>
      </c>
      <c r="C1005" s="256" t="s">
        <v>411</v>
      </c>
      <c r="D1005" s="219">
        <v>29</v>
      </c>
      <c r="E1005" s="211" t="s">
        <v>539</v>
      </c>
      <c r="F1005" s="211" t="s">
        <v>125</v>
      </c>
      <c r="G1005" s="522">
        <v>15</v>
      </c>
      <c r="H1005" s="522">
        <v>8</v>
      </c>
      <c r="I1005" s="213">
        <v>0.91999999999999993</v>
      </c>
      <c r="J1005" s="214" t="s">
        <v>439</v>
      </c>
      <c r="K1005" s="215">
        <v>20</v>
      </c>
      <c r="L1005" s="290">
        <v>38</v>
      </c>
      <c r="M1005" s="216" t="s">
        <v>540</v>
      </c>
      <c r="N1005" s="214" t="s">
        <v>127</v>
      </c>
      <c r="O1005" s="307">
        <v>10</v>
      </c>
      <c r="P1005" s="220">
        <v>27</v>
      </c>
      <c r="Q1005" s="218">
        <v>1</v>
      </c>
      <c r="R1005" s="219"/>
      <c r="S1005" s="238" t="s">
        <v>542</v>
      </c>
      <c r="T1005" s="199">
        <v>1</v>
      </c>
      <c r="U1005" s="446">
        <f>IF(D1005=0,D1006,D1005)</f>
        <v>29</v>
      </c>
      <c r="V1005" s="57">
        <v>0</v>
      </c>
      <c r="W1005" s="279">
        <v>0</v>
      </c>
      <c r="X1005" s="282"/>
      <c r="Y1005" s="279"/>
      <c r="Z1005" s="282"/>
      <c r="AA1005" s="282"/>
      <c r="AB1005" s="57"/>
      <c r="AC1005" s="57"/>
      <c r="AD1005" s="57"/>
      <c r="AE1005" s="57"/>
      <c r="AF1005" s="57"/>
      <c r="AG1005" s="57"/>
      <c r="AH1005" s="56">
        <v>29</v>
      </c>
      <c r="AI1005" s="56">
        <v>0</v>
      </c>
      <c r="AJ1005" s="56">
        <v>0</v>
      </c>
    </row>
    <row r="1006" spans="1:36" s="56" customFormat="1" ht="13.5" customHeight="1">
      <c r="A1006" s="317">
        <f>G1006</f>
        <v>15</v>
      </c>
      <c r="B1006" s="199">
        <f t="shared" si="31"/>
        <v>29</v>
      </c>
      <c r="C1006" s="132" t="s">
        <v>411</v>
      </c>
      <c r="D1006" s="125">
        <v>29</v>
      </c>
      <c r="E1006" s="148" t="s">
        <v>539</v>
      </c>
      <c r="F1006" s="148" t="s">
        <v>125</v>
      </c>
      <c r="G1006" s="531">
        <v>15</v>
      </c>
      <c r="H1006" s="531">
        <v>8</v>
      </c>
      <c r="I1006" s="16">
        <v>0.91999999999999993</v>
      </c>
      <c r="J1006" s="122" t="s">
        <v>439</v>
      </c>
      <c r="K1006" s="159">
        <v>20</v>
      </c>
      <c r="L1006" s="289">
        <v>38</v>
      </c>
      <c r="M1006" s="173" t="s">
        <v>540</v>
      </c>
      <c r="N1006" s="122" t="s">
        <v>127</v>
      </c>
      <c r="O1006" s="301">
        <v>10</v>
      </c>
      <c r="P1006" s="530">
        <v>25</v>
      </c>
      <c r="Q1006" s="120">
        <v>1</v>
      </c>
      <c r="R1006" s="125"/>
      <c r="S1006" s="237" t="s">
        <v>542</v>
      </c>
      <c r="T1006" s="81">
        <v>2</v>
      </c>
      <c r="U1006" s="446">
        <f>IF(D1005=0,D1006,D1005)</f>
        <v>29</v>
      </c>
      <c r="V1006" s="57">
        <f>IF(I1005=0,I1006,I1005)</f>
        <v>0.91999999999999993</v>
      </c>
      <c r="W1006" s="279">
        <f>IF(S1005="取りやめ",0,V1006)</f>
        <v>0.91999999999999993</v>
      </c>
      <c r="X1006" s="282"/>
      <c r="Y1006" s="279"/>
      <c r="Z1006" s="282"/>
      <c r="AA1006" s="282"/>
      <c r="AB1006" s="57"/>
      <c r="AC1006" s="57"/>
      <c r="AD1006" s="57"/>
      <c r="AE1006" s="57"/>
      <c r="AF1006" s="57"/>
      <c r="AG1006" s="57"/>
      <c r="AH1006" s="56">
        <v>29</v>
      </c>
      <c r="AI1006" s="56">
        <v>0.91999999999999993</v>
      </c>
      <c r="AJ1006" s="56">
        <v>0.91999999999999993</v>
      </c>
    </row>
    <row r="1007" spans="1:36" s="56" customFormat="1" ht="13.5" customHeight="1">
      <c r="A1007" s="317">
        <f>IF(G1007=G1008,G1007,G1008)</f>
        <v>15</v>
      </c>
      <c r="B1007" s="199">
        <f t="shared" si="31"/>
        <v>29</v>
      </c>
      <c r="C1007" s="256" t="s">
        <v>411</v>
      </c>
      <c r="D1007" s="219">
        <v>29</v>
      </c>
      <c r="E1007" s="211" t="s">
        <v>539</v>
      </c>
      <c r="F1007" s="211" t="s">
        <v>125</v>
      </c>
      <c r="G1007" s="522">
        <v>15</v>
      </c>
      <c r="H1007" s="522">
        <v>102</v>
      </c>
      <c r="I1007" s="213">
        <v>1.85</v>
      </c>
      <c r="J1007" s="214" t="s">
        <v>420</v>
      </c>
      <c r="K1007" s="215">
        <v>24</v>
      </c>
      <c r="L1007" s="290">
        <v>451</v>
      </c>
      <c r="M1007" s="216" t="s">
        <v>540</v>
      </c>
      <c r="N1007" s="214" t="s">
        <v>127</v>
      </c>
      <c r="O1007" s="307">
        <v>113</v>
      </c>
      <c r="P1007" s="220">
        <v>25</v>
      </c>
      <c r="Q1007" s="218">
        <v>1</v>
      </c>
      <c r="R1007" s="219"/>
      <c r="S1007" s="238" t="s">
        <v>542</v>
      </c>
      <c r="T1007" s="199">
        <v>1</v>
      </c>
      <c r="U1007" s="446">
        <f>IF(D1007=0,D1008,D1007)</f>
        <v>29</v>
      </c>
      <c r="V1007" s="57">
        <v>0</v>
      </c>
      <c r="W1007" s="279">
        <v>0</v>
      </c>
      <c r="X1007" s="282"/>
      <c r="Y1007" s="279"/>
      <c r="Z1007" s="282"/>
      <c r="AA1007" s="282"/>
      <c r="AB1007" s="57"/>
      <c r="AC1007" s="57"/>
      <c r="AD1007" s="57"/>
      <c r="AE1007" s="57"/>
      <c r="AF1007" s="57"/>
      <c r="AG1007" s="57"/>
      <c r="AH1007" s="56">
        <v>29</v>
      </c>
      <c r="AI1007" s="56">
        <v>0</v>
      </c>
      <c r="AJ1007" s="56">
        <v>0</v>
      </c>
    </row>
    <row r="1008" spans="1:36" s="56" customFormat="1" ht="13.5" customHeight="1">
      <c r="A1008" s="317">
        <f>G1008</f>
        <v>15</v>
      </c>
      <c r="B1008" s="199">
        <f t="shared" si="31"/>
        <v>29</v>
      </c>
      <c r="C1008" s="132" t="s">
        <v>411</v>
      </c>
      <c r="D1008" s="125">
        <v>29</v>
      </c>
      <c r="E1008" s="148" t="s">
        <v>539</v>
      </c>
      <c r="F1008" s="148" t="s">
        <v>125</v>
      </c>
      <c r="G1008" s="531">
        <v>15</v>
      </c>
      <c r="H1008" s="531">
        <v>102</v>
      </c>
      <c r="I1008" s="16">
        <v>1.85</v>
      </c>
      <c r="J1008" s="122" t="s">
        <v>420</v>
      </c>
      <c r="K1008" s="159">
        <v>24</v>
      </c>
      <c r="L1008" s="289">
        <v>451</v>
      </c>
      <c r="M1008" s="173" t="s">
        <v>540</v>
      </c>
      <c r="N1008" s="122" t="s">
        <v>127</v>
      </c>
      <c r="O1008" s="301">
        <v>113</v>
      </c>
      <c r="P1008" s="530">
        <v>25</v>
      </c>
      <c r="Q1008" s="120">
        <v>1</v>
      </c>
      <c r="R1008" s="125"/>
      <c r="S1008" s="237" t="s">
        <v>542</v>
      </c>
      <c r="T1008" s="81">
        <v>2</v>
      </c>
      <c r="U1008" s="446">
        <f>IF(D1007=0,D1008,D1007)</f>
        <v>29</v>
      </c>
      <c r="V1008" s="57">
        <f>IF(I1007=0,I1008,I1007)</f>
        <v>1.85</v>
      </c>
      <c r="W1008" s="279">
        <f>IF(S1007="取りやめ",0,V1008)</f>
        <v>1.85</v>
      </c>
      <c r="X1008" s="282"/>
      <c r="Y1008" s="279"/>
      <c r="Z1008" s="282"/>
      <c r="AA1008" s="282"/>
      <c r="AB1008" s="57"/>
      <c r="AC1008" s="57"/>
      <c r="AD1008" s="57"/>
      <c r="AE1008" s="57"/>
      <c r="AF1008" s="57"/>
      <c r="AG1008" s="57"/>
      <c r="AH1008" s="56">
        <v>29</v>
      </c>
      <c r="AI1008" s="56">
        <v>1.85</v>
      </c>
      <c r="AJ1008" s="56">
        <v>1.85</v>
      </c>
    </row>
    <row r="1009" spans="1:36" s="56" customFormat="1" ht="13.5" customHeight="1">
      <c r="A1009" s="317">
        <f>IF(G1009=G1010,G1009,G1010)</f>
        <v>15</v>
      </c>
      <c r="B1009" s="199">
        <f t="shared" si="31"/>
        <v>29</v>
      </c>
      <c r="C1009" s="256" t="s">
        <v>411</v>
      </c>
      <c r="D1009" s="219">
        <v>29</v>
      </c>
      <c r="E1009" s="211" t="s">
        <v>539</v>
      </c>
      <c r="F1009" s="211" t="s">
        <v>125</v>
      </c>
      <c r="G1009" s="522">
        <v>15</v>
      </c>
      <c r="H1009" s="522">
        <v>113</v>
      </c>
      <c r="I1009" s="213">
        <v>3.7299999999999995</v>
      </c>
      <c r="J1009" s="214" t="s">
        <v>535</v>
      </c>
      <c r="K1009" s="215">
        <v>25</v>
      </c>
      <c r="L1009" s="290">
        <v>664</v>
      </c>
      <c r="M1009" s="216" t="s">
        <v>540</v>
      </c>
      <c r="N1009" s="214" t="s">
        <v>127</v>
      </c>
      <c r="O1009" s="307">
        <v>199</v>
      </c>
      <c r="P1009" s="220">
        <v>30</v>
      </c>
      <c r="Q1009" s="218">
        <v>1</v>
      </c>
      <c r="R1009" s="219"/>
      <c r="S1009" s="238" t="s">
        <v>542</v>
      </c>
      <c r="T1009" s="199">
        <v>1</v>
      </c>
      <c r="U1009" s="446">
        <f>IF(D1009=0,D1010,D1009)</f>
        <v>29</v>
      </c>
      <c r="V1009" s="57">
        <v>0</v>
      </c>
      <c r="W1009" s="279">
        <v>0</v>
      </c>
      <c r="X1009" s="282"/>
      <c r="Y1009" s="279"/>
      <c r="Z1009" s="282"/>
      <c r="AA1009" s="282"/>
      <c r="AB1009" s="57"/>
      <c r="AC1009" s="57"/>
      <c r="AD1009" s="57"/>
      <c r="AE1009" s="57"/>
      <c r="AF1009" s="57"/>
      <c r="AG1009" s="57"/>
      <c r="AH1009" s="56">
        <v>29</v>
      </c>
      <c r="AI1009" s="56">
        <v>0</v>
      </c>
      <c r="AJ1009" s="56">
        <v>0</v>
      </c>
    </row>
    <row r="1010" spans="1:36" s="56" customFormat="1" ht="13.5" customHeight="1">
      <c r="A1010" s="317">
        <f>G1010</f>
        <v>15</v>
      </c>
      <c r="B1010" s="199">
        <f t="shared" si="31"/>
        <v>29</v>
      </c>
      <c r="C1010" s="132" t="s">
        <v>411</v>
      </c>
      <c r="D1010" s="125">
        <v>29</v>
      </c>
      <c r="E1010" s="148" t="s">
        <v>539</v>
      </c>
      <c r="F1010" s="148" t="s">
        <v>125</v>
      </c>
      <c r="G1010" s="531">
        <v>15</v>
      </c>
      <c r="H1010" s="531">
        <v>113</v>
      </c>
      <c r="I1010" s="16">
        <v>3.7299999999999995</v>
      </c>
      <c r="J1010" s="122" t="s">
        <v>535</v>
      </c>
      <c r="K1010" s="159">
        <v>25</v>
      </c>
      <c r="L1010" s="289">
        <v>664</v>
      </c>
      <c r="M1010" s="173" t="s">
        <v>540</v>
      </c>
      <c r="N1010" s="122" t="s">
        <v>127</v>
      </c>
      <c r="O1010" s="301">
        <v>166</v>
      </c>
      <c r="P1010" s="530">
        <v>25</v>
      </c>
      <c r="Q1010" s="120">
        <v>1</v>
      </c>
      <c r="R1010" s="125"/>
      <c r="S1010" s="237" t="s">
        <v>542</v>
      </c>
      <c r="T1010" s="81">
        <v>2</v>
      </c>
      <c r="U1010" s="446">
        <f>IF(D1009=0,D1010,D1009)</f>
        <v>29</v>
      </c>
      <c r="V1010" s="57">
        <f>IF(I1009=0,I1010,I1009)</f>
        <v>3.7299999999999995</v>
      </c>
      <c r="W1010" s="279">
        <f>IF(S1009="取りやめ",0,V1010)</f>
        <v>3.7299999999999995</v>
      </c>
      <c r="X1010" s="282"/>
      <c r="Y1010" s="279"/>
      <c r="Z1010" s="282"/>
      <c r="AA1010" s="282"/>
      <c r="AB1010" s="57"/>
      <c r="AC1010" s="57"/>
      <c r="AD1010" s="57"/>
      <c r="AE1010" s="57"/>
      <c r="AF1010" s="57"/>
      <c r="AG1010" s="57"/>
      <c r="AH1010" s="56">
        <v>29</v>
      </c>
      <c r="AI1010" s="56">
        <v>3.7299999999999995</v>
      </c>
      <c r="AJ1010" s="56">
        <v>3.7299999999999995</v>
      </c>
    </row>
    <row r="1011" spans="1:36" s="56" customFormat="1" ht="13.5" customHeight="1">
      <c r="A1011" s="317">
        <f>IF(G1011=G1012,G1011,G1012)</f>
        <v>15</v>
      </c>
      <c r="B1011" s="199">
        <f t="shared" si="31"/>
        <v>29</v>
      </c>
      <c r="C1011" s="256" t="s">
        <v>411</v>
      </c>
      <c r="D1011" s="219">
        <v>29</v>
      </c>
      <c r="E1011" s="211" t="s">
        <v>539</v>
      </c>
      <c r="F1011" s="211" t="s">
        <v>125</v>
      </c>
      <c r="G1011" s="522">
        <v>15</v>
      </c>
      <c r="H1011" s="522">
        <v>250</v>
      </c>
      <c r="I1011" s="213">
        <v>1.56</v>
      </c>
      <c r="J1011" s="214" t="s">
        <v>535</v>
      </c>
      <c r="K1011" s="215">
        <v>24</v>
      </c>
      <c r="L1011" s="290">
        <v>265</v>
      </c>
      <c r="M1011" s="216" t="s">
        <v>540</v>
      </c>
      <c r="N1011" s="214" t="s">
        <v>127</v>
      </c>
      <c r="O1011" s="307">
        <v>72</v>
      </c>
      <c r="P1011" s="220">
        <v>27</v>
      </c>
      <c r="Q1011" s="218">
        <v>1</v>
      </c>
      <c r="R1011" s="219"/>
      <c r="S1011" s="238" t="s">
        <v>542</v>
      </c>
      <c r="T1011" s="199">
        <v>1</v>
      </c>
      <c r="U1011" s="446">
        <f>IF(D1011=0,D1012,D1011)</f>
        <v>29</v>
      </c>
      <c r="V1011" s="57">
        <v>0</v>
      </c>
      <c r="W1011" s="279">
        <v>0</v>
      </c>
      <c r="X1011" s="282"/>
      <c r="Y1011" s="279"/>
      <c r="Z1011" s="282"/>
      <c r="AA1011" s="282"/>
      <c r="AB1011" s="57"/>
      <c r="AC1011" s="57"/>
      <c r="AD1011" s="57"/>
      <c r="AE1011" s="57"/>
      <c r="AF1011" s="57"/>
      <c r="AG1011" s="57"/>
      <c r="AH1011" s="56">
        <v>29</v>
      </c>
      <c r="AI1011" s="56">
        <v>0</v>
      </c>
      <c r="AJ1011" s="56">
        <v>0</v>
      </c>
    </row>
    <row r="1012" spans="1:36" s="56" customFormat="1" ht="13.5" customHeight="1">
      <c r="A1012" s="317">
        <f>G1012</f>
        <v>15</v>
      </c>
      <c r="B1012" s="199">
        <f t="shared" si="31"/>
        <v>29</v>
      </c>
      <c r="C1012" s="132" t="s">
        <v>411</v>
      </c>
      <c r="D1012" s="125">
        <v>29</v>
      </c>
      <c r="E1012" s="148" t="s">
        <v>539</v>
      </c>
      <c r="F1012" s="148" t="s">
        <v>125</v>
      </c>
      <c r="G1012" s="531">
        <v>15</v>
      </c>
      <c r="H1012" s="531">
        <v>250</v>
      </c>
      <c r="I1012" s="16">
        <v>1.56</v>
      </c>
      <c r="J1012" s="122" t="s">
        <v>535</v>
      </c>
      <c r="K1012" s="159">
        <v>24</v>
      </c>
      <c r="L1012" s="289">
        <v>265</v>
      </c>
      <c r="M1012" s="173" t="s">
        <v>540</v>
      </c>
      <c r="N1012" s="122" t="s">
        <v>127</v>
      </c>
      <c r="O1012" s="301">
        <v>66</v>
      </c>
      <c r="P1012" s="530">
        <v>25</v>
      </c>
      <c r="Q1012" s="120">
        <v>1</v>
      </c>
      <c r="R1012" s="125"/>
      <c r="S1012" s="237" t="s">
        <v>542</v>
      </c>
      <c r="T1012" s="81">
        <v>2</v>
      </c>
      <c r="U1012" s="446">
        <f>IF(D1011=0,D1012,D1011)</f>
        <v>29</v>
      </c>
      <c r="V1012" s="57">
        <f>IF(I1011=0,I1012,I1011)</f>
        <v>1.56</v>
      </c>
      <c r="W1012" s="279">
        <f>IF(S1011="取りやめ",0,V1012)</f>
        <v>1.56</v>
      </c>
      <c r="X1012" s="282"/>
      <c r="Y1012" s="279"/>
      <c r="Z1012" s="282"/>
      <c r="AA1012" s="282"/>
      <c r="AB1012" s="57"/>
      <c r="AC1012" s="57"/>
      <c r="AD1012" s="57"/>
      <c r="AE1012" s="57"/>
      <c r="AF1012" s="57"/>
      <c r="AG1012" s="57"/>
      <c r="AH1012" s="56">
        <v>29</v>
      </c>
      <c r="AI1012" s="56">
        <v>1.56</v>
      </c>
      <c r="AJ1012" s="56">
        <v>1.56</v>
      </c>
    </row>
    <row r="1013" spans="1:36" s="56" customFormat="1" ht="13.5" customHeight="1">
      <c r="A1013" s="317">
        <f>IF(G1013=G1014,G1013,G1014)</f>
        <v>15</v>
      </c>
      <c r="B1013" s="199">
        <f t="shared" ref="B1013:B1076" si="32">U1013</f>
        <v>29</v>
      </c>
      <c r="C1013" s="256" t="s">
        <v>411</v>
      </c>
      <c r="D1013" s="219">
        <v>29</v>
      </c>
      <c r="E1013" s="211" t="s">
        <v>539</v>
      </c>
      <c r="F1013" s="211" t="s">
        <v>125</v>
      </c>
      <c r="G1013" s="522">
        <v>15</v>
      </c>
      <c r="H1013" s="522">
        <v>306</v>
      </c>
      <c r="I1013" s="213">
        <v>1.54</v>
      </c>
      <c r="J1013" s="214" t="s">
        <v>278</v>
      </c>
      <c r="K1013" s="215">
        <v>21</v>
      </c>
      <c r="L1013" s="290">
        <v>337</v>
      </c>
      <c r="M1013" s="216" t="s">
        <v>540</v>
      </c>
      <c r="N1013" s="214" t="s">
        <v>127</v>
      </c>
      <c r="O1013" s="307">
        <v>91</v>
      </c>
      <c r="P1013" s="220">
        <v>27</v>
      </c>
      <c r="Q1013" s="218">
        <v>1</v>
      </c>
      <c r="R1013" s="219"/>
      <c r="S1013" s="238" t="s">
        <v>542</v>
      </c>
      <c r="T1013" s="199">
        <v>1</v>
      </c>
      <c r="U1013" s="446">
        <f>IF(D1013=0,D1014,D1013)</f>
        <v>29</v>
      </c>
      <c r="V1013" s="57">
        <v>0</v>
      </c>
      <c r="W1013" s="279">
        <v>0</v>
      </c>
      <c r="X1013" s="282"/>
      <c r="Y1013" s="279"/>
      <c r="Z1013" s="282"/>
      <c r="AA1013" s="282"/>
      <c r="AB1013" s="57"/>
      <c r="AC1013" s="57"/>
      <c r="AD1013" s="57"/>
      <c r="AE1013" s="57"/>
      <c r="AF1013" s="57"/>
      <c r="AG1013" s="57"/>
      <c r="AH1013" s="56">
        <v>29</v>
      </c>
      <c r="AI1013" s="56">
        <v>0</v>
      </c>
      <c r="AJ1013" s="56">
        <v>0</v>
      </c>
    </row>
    <row r="1014" spans="1:36" s="56" customFormat="1" ht="13.5" customHeight="1">
      <c r="A1014" s="317">
        <f>G1014</f>
        <v>15</v>
      </c>
      <c r="B1014" s="199">
        <f t="shared" si="32"/>
        <v>29</v>
      </c>
      <c r="C1014" s="132" t="s">
        <v>411</v>
      </c>
      <c r="D1014" s="125">
        <v>29</v>
      </c>
      <c r="E1014" s="148" t="s">
        <v>539</v>
      </c>
      <c r="F1014" s="148" t="s">
        <v>125</v>
      </c>
      <c r="G1014" s="531">
        <v>15</v>
      </c>
      <c r="H1014" s="531">
        <v>306</v>
      </c>
      <c r="I1014" s="16">
        <v>1.54</v>
      </c>
      <c r="J1014" s="122" t="s">
        <v>278</v>
      </c>
      <c r="K1014" s="159">
        <v>21</v>
      </c>
      <c r="L1014" s="289">
        <v>337</v>
      </c>
      <c r="M1014" s="173" t="s">
        <v>540</v>
      </c>
      <c r="N1014" s="122" t="s">
        <v>127</v>
      </c>
      <c r="O1014" s="301">
        <v>84</v>
      </c>
      <c r="P1014" s="530">
        <v>25</v>
      </c>
      <c r="Q1014" s="120">
        <v>1</v>
      </c>
      <c r="R1014" s="125"/>
      <c r="S1014" s="237" t="s">
        <v>542</v>
      </c>
      <c r="T1014" s="81">
        <v>2</v>
      </c>
      <c r="U1014" s="446">
        <f>IF(D1013=0,D1014,D1013)</f>
        <v>29</v>
      </c>
      <c r="V1014" s="57">
        <f>IF(I1013=0,I1014,I1013)</f>
        <v>1.54</v>
      </c>
      <c r="W1014" s="279">
        <f>IF(S1013="取りやめ",0,V1014)</f>
        <v>1.54</v>
      </c>
      <c r="X1014" s="282"/>
      <c r="Y1014" s="279"/>
      <c r="Z1014" s="282"/>
      <c r="AA1014" s="282"/>
      <c r="AB1014" s="57"/>
      <c r="AC1014" s="57"/>
      <c r="AD1014" s="57"/>
      <c r="AE1014" s="57"/>
      <c r="AF1014" s="57"/>
      <c r="AG1014" s="57"/>
      <c r="AH1014" s="56">
        <v>29</v>
      </c>
      <c r="AI1014" s="56">
        <v>1.54</v>
      </c>
      <c r="AJ1014" s="56">
        <v>1.54</v>
      </c>
    </row>
    <row r="1015" spans="1:36" s="56" customFormat="1" ht="13.5" customHeight="1">
      <c r="A1015" s="317">
        <f>IF(G1015=G1016,G1015,G1016)</f>
        <v>17</v>
      </c>
      <c r="B1015" s="199">
        <f t="shared" si="32"/>
        <v>29</v>
      </c>
      <c r="C1015" s="256" t="s">
        <v>411</v>
      </c>
      <c r="D1015" s="219">
        <v>29</v>
      </c>
      <c r="E1015" s="211" t="s">
        <v>539</v>
      </c>
      <c r="F1015" s="211" t="s">
        <v>125</v>
      </c>
      <c r="G1015" s="522">
        <v>17</v>
      </c>
      <c r="H1015" s="522">
        <v>195</v>
      </c>
      <c r="I1015" s="213">
        <v>1.25</v>
      </c>
      <c r="J1015" s="214" t="s">
        <v>278</v>
      </c>
      <c r="K1015" s="215">
        <v>45</v>
      </c>
      <c r="L1015" s="290">
        <v>450</v>
      </c>
      <c r="M1015" s="216" t="s">
        <v>540</v>
      </c>
      <c r="N1015" s="214" t="s">
        <v>129</v>
      </c>
      <c r="O1015" s="307">
        <v>117</v>
      </c>
      <c r="P1015" s="220">
        <v>26</v>
      </c>
      <c r="Q1015" s="218">
        <v>1</v>
      </c>
      <c r="R1015" s="219"/>
      <c r="S1015" s="238" t="s">
        <v>541</v>
      </c>
      <c r="T1015" s="199">
        <v>1</v>
      </c>
      <c r="U1015" s="446">
        <f>IF(D1015=0,D1016,D1015)</f>
        <v>29</v>
      </c>
      <c r="V1015" s="57">
        <v>0</v>
      </c>
      <c r="W1015" s="279">
        <v>0</v>
      </c>
      <c r="X1015" s="282"/>
      <c r="Y1015" s="279"/>
      <c r="Z1015" s="282"/>
      <c r="AA1015" s="282"/>
      <c r="AB1015" s="57"/>
      <c r="AC1015" s="57"/>
      <c r="AD1015" s="57"/>
      <c r="AE1015" s="57"/>
      <c r="AF1015" s="57"/>
      <c r="AG1015" s="57"/>
      <c r="AH1015" s="56">
        <v>29</v>
      </c>
      <c r="AI1015" s="56">
        <v>0</v>
      </c>
      <c r="AJ1015" s="56">
        <v>0</v>
      </c>
    </row>
    <row r="1016" spans="1:36" s="56" customFormat="1" ht="13.5" customHeight="1">
      <c r="A1016" s="317">
        <f>G1016</f>
        <v>17</v>
      </c>
      <c r="B1016" s="199">
        <f t="shared" si="32"/>
        <v>29</v>
      </c>
      <c r="C1016" s="132" t="s">
        <v>411</v>
      </c>
      <c r="D1016" s="125">
        <v>29</v>
      </c>
      <c r="E1016" s="148" t="s">
        <v>539</v>
      </c>
      <c r="F1016" s="148" t="s">
        <v>125</v>
      </c>
      <c r="G1016" s="531">
        <v>17</v>
      </c>
      <c r="H1016" s="531">
        <v>195</v>
      </c>
      <c r="I1016" s="16">
        <v>1.25</v>
      </c>
      <c r="J1016" s="122" t="s">
        <v>278</v>
      </c>
      <c r="K1016" s="159">
        <v>45</v>
      </c>
      <c r="L1016" s="289">
        <v>483</v>
      </c>
      <c r="M1016" s="173" t="s">
        <v>540</v>
      </c>
      <c r="N1016" s="122" t="s">
        <v>129</v>
      </c>
      <c r="O1016" s="301">
        <v>121</v>
      </c>
      <c r="P1016" s="530">
        <v>25</v>
      </c>
      <c r="Q1016" s="120">
        <v>1</v>
      </c>
      <c r="R1016" s="125"/>
      <c r="S1016" s="237" t="s">
        <v>541</v>
      </c>
      <c r="T1016" s="81">
        <v>2</v>
      </c>
      <c r="U1016" s="446">
        <f>IF(D1015=0,D1016,D1015)</f>
        <v>29</v>
      </c>
      <c r="V1016" s="57">
        <f>IF(I1015=0,I1016,I1015)</f>
        <v>1.25</v>
      </c>
      <c r="W1016" s="279">
        <f>IF(S1015="取りやめ",0,V1016)</f>
        <v>1.25</v>
      </c>
      <c r="X1016" s="282"/>
      <c r="Y1016" s="279"/>
      <c r="Z1016" s="282"/>
      <c r="AA1016" s="282"/>
      <c r="AB1016" s="57"/>
      <c r="AC1016" s="57"/>
      <c r="AD1016" s="57"/>
      <c r="AE1016" s="57"/>
      <c r="AF1016" s="57"/>
      <c r="AG1016" s="57"/>
      <c r="AH1016" s="56">
        <v>29</v>
      </c>
      <c r="AI1016" s="56">
        <v>1.25</v>
      </c>
      <c r="AJ1016" s="56">
        <v>1.25</v>
      </c>
    </row>
    <row r="1017" spans="1:36" s="56" customFormat="1" ht="13.5" customHeight="1">
      <c r="A1017" s="317">
        <f>IF(G1017=G1018,G1017,G1018)</f>
        <v>17</v>
      </c>
      <c r="B1017" s="199">
        <f t="shared" si="32"/>
        <v>29</v>
      </c>
      <c r="C1017" s="256" t="s">
        <v>411</v>
      </c>
      <c r="D1017" s="219">
        <v>29</v>
      </c>
      <c r="E1017" s="211" t="s">
        <v>539</v>
      </c>
      <c r="F1017" s="211" t="s">
        <v>125</v>
      </c>
      <c r="G1017" s="522">
        <v>17</v>
      </c>
      <c r="H1017" s="522">
        <v>196</v>
      </c>
      <c r="I1017" s="213">
        <v>2.2399999999999998</v>
      </c>
      <c r="J1017" s="214" t="s">
        <v>278</v>
      </c>
      <c r="K1017" s="215">
        <v>44</v>
      </c>
      <c r="L1017" s="290">
        <v>668</v>
      </c>
      <c r="M1017" s="216" t="s">
        <v>540</v>
      </c>
      <c r="N1017" s="214" t="s">
        <v>129</v>
      </c>
      <c r="O1017" s="307">
        <v>187</v>
      </c>
      <c r="P1017" s="220">
        <v>28</v>
      </c>
      <c r="Q1017" s="218">
        <v>1</v>
      </c>
      <c r="R1017" s="219"/>
      <c r="S1017" s="238" t="s">
        <v>541</v>
      </c>
      <c r="T1017" s="199">
        <v>1</v>
      </c>
      <c r="U1017" s="446">
        <f>IF(D1017=0,D1018,D1017)</f>
        <v>29</v>
      </c>
      <c r="V1017" s="57">
        <v>0</v>
      </c>
      <c r="W1017" s="279">
        <v>0</v>
      </c>
      <c r="X1017" s="282"/>
      <c r="Y1017" s="279"/>
      <c r="Z1017" s="282"/>
      <c r="AA1017" s="282"/>
      <c r="AB1017" s="57"/>
      <c r="AC1017" s="57"/>
      <c r="AD1017" s="57"/>
      <c r="AE1017" s="57"/>
      <c r="AF1017" s="57"/>
      <c r="AG1017" s="57"/>
      <c r="AH1017" s="56">
        <v>29</v>
      </c>
      <c r="AI1017" s="56">
        <v>0</v>
      </c>
      <c r="AJ1017" s="56">
        <v>0</v>
      </c>
    </row>
    <row r="1018" spans="1:36" s="56" customFormat="1" ht="13.5" customHeight="1">
      <c r="A1018" s="317">
        <f>G1018</f>
        <v>17</v>
      </c>
      <c r="B1018" s="199">
        <f t="shared" si="32"/>
        <v>29</v>
      </c>
      <c r="C1018" s="132" t="s">
        <v>411</v>
      </c>
      <c r="D1018" s="125">
        <v>29</v>
      </c>
      <c r="E1018" s="148" t="s">
        <v>539</v>
      </c>
      <c r="F1018" s="148" t="s">
        <v>125</v>
      </c>
      <c r="G1018" s="531">
        <v>17</v>
      </c>
      <c r="H1018" s="531">
        <v>196</v>
      </c>
      <c r="I1018" s="16">
        <v>2.2399999999999998</v>
      </c>
      <c r="J1018" s="122" t="s">
        <v>278</v>
      </c>
      <c r="K1018" s="159">
        <v>44</v>
      </c>
      <c r="L1018" s="289">
        <v>668</v>
      </c>
      <c r="M1018" s="173" t="s">
        <v>540</v>
      </c>
      <c r="N1018" s="122" t="s">
        <v>129</v>
      </c>
      <c r="O1018" s="301">
        <v>167</v>
      </c>
      <c r="P1018" s="530">
        <v>25</v>
      </c>
      <c r="Q1018" s="120">
        <v>1</v>
      </c>
      <c r="R1018" s="125"/>
      <c r="S1018" s="237" t="s">
        <v>541</v>
      </c>
      <c r="T1018" s="81">
        <v>2</v>
      </c>
      <c r="U1018" s="446">
        <f>IF(D1017=0,D1018,D1017)</f>
        <v>29</v>
      </c>
      <c r="V1018" s="57">
        <f>IF(I1017=0,I1018,I1017)</f>
        <v>2.2399999999999998</v>
      </c>
      <c r="W1018" s="279">
        <f>IF(S1017="取りやめ",0,V1018)</f>
        <v>2.2399999999999998</v>
      </c>
      <c r="X1018" s="282"/>
      <c r="Y1018" s="279"/>
      <c r="Z1018" s="282"/>
      <c r="AA1018" s="282"/>
      <c r="AB1018" s="57"/>
      <c r="AC1018" s="57"/>
      <c r="AD1018" s="57"/>
      <c r="AE1018" s="57"/>
      <c r="AF1018" s="57"/>
      <c r="AG1018" s="57"/>
      <c r="AH1018" s="56">
        <v>29</v>
      </c>
      <c r="AI1018" s="56">
        <v>2.2399999999999998</v>
      </c>
      <c r="AJ1018" s="56">
        <v>2.2399999999999998</v>
      </c>
    </row>
    <row r="1019" spans="1:36" s="56" customFormat="1" ht="13.5" customHeight="1">
      <c r="A1019" s="317">
        <f>IF(G1019=G1020,G1019,G1020)</f>
        <v>22</v>
      </c>
      <c r="B1019" s="199">
        <f t="shared" si="32"/>
        <v>29</v>
      </c>
      <c r="C1019" s="256" t="s">
        <v>411</v>
      </c>
      <c r="D1019" s="219">
        <v>29</v>
      </c>
      <c r="E1019" s="211" t="s">
        <v>539</v>
      </c>
      <c r="F1019" s="211" t="s">
        <v>125</v>
      </c>
      <c r="G1019" s="522">
        <v>22</v>
      </c>
      <c r="H1019" s="522">
        <v>24</v>
      </c>
      <c r="I1019" s="213">
        <v>1.78</v>
      </c>
      <c r="J1019" s="214" t="s">
        <v>403</v>
      </c>
      <c r="K1019" s="215">
        <v>26</v>
      </c>
      <c r="L1019" s="290">
        <v>206</v>
      </c>
      <c r="M1019" s="216" t="s">
        <v>540</v>
      </c>
      <c r="N1019" s="214" t="s">
        <v>127</v>
      </c>
      <c r="O1019" s="307">
        <v>70</v>
      </c>
      <c r="P1019" s="220">
        <v>34</v>
      </c>
      <c r="Q1019" s="218">
        <v>1</v>
      </c>
      <c r="R1019" s="219"/>
      <c r="S1019" s="238" t="s">
        <v>542</v>
      </c>
      <c r="T1019" s="199">
        <v>1</v>
      </c>
      <c r="U1019" s="446">
        <f>IF(D1019=0,D1020,D1019)</f>
        <v>29</v>
      </c>
      <c r="V1019" s="57">
        <v>0</v>
      </c>
      <c r="W1019" s="279">
        <v>0</v>
      </c>
      <c r="X1019" s="282"/>
      <c r="Y1019" s="279"/>
      <c r="Z1019" s="282"/>
      <c r="AA1019" s="282"/>
      <c r="AB1019" s="57"/>
      <c r="AC1019" s="57"/>
      <c r="AD1019" s="57"/>
      <c r="AE1019" s="57"/>
      <c r="AF1019" s="57"/>
      <c r="AG1019" s="57"/>
      <c r="AH1019" s="56">
        <v>29</v>
      </c>
      <c r="AI1019" s="56">
        <v>0</v>
      </c>
      <c r="AJ1019" s="56">
        <v>0</v>
      </c>
    </row>
    <row r="1020" spans="1:36" s="56" customFormat="1" ht="13.5" customHeight="1">
      <c r="A1020" s="317">
        <f>G1020</f>
        <v>22</v>
      </c>
      <c r="B1020" s="199">
        <f t="shared" si="32"/>
        <v>29</v>
      </c>
      <c r="C1020" s="132" t="s">
        <v>411</v>
      </c>
      <c r="D1020" s="125">
        <v>29</v>
      </c>
      <c r="E1020" s="148" t="s">
        <v>539</v>
      </c>
      <c r="F1020" s="148" t="s">
        <v>125</v>
      </c>
      <c r="G1020" s="531">
        <v>22</v>
      </c>
      <c r="H1020" s="531">
        <v>24</v>
      </c>
      <c r="I1020" s="16">
        <v>1.78</v>
      </c>
      <c r="J1020" s="122" t="s">
        <v>403</v>
      </c>
      <c r="K1020" s="159">
        <v>26</v>
      </c>
      <c r="L1020" s="289">
        <v>206</v>
      </c>
      <c r="M1020" s="173" t="s">
        <v>540</v>
      </c>
      <c r="N1020" s="122" t="s">
        <v>127</v>
      </c>
      <c r="O1020" s="301">
        <v>52</v>
      </c>
      <c r="P1020" s="530">
        <v>25</v>
      </c>
      <c r="Q1020" s="120">
        <v>1</v>
      </c>
      <c r="R1020" s="125"/>
      <c r="S1020" s="237" t="s">
        <v>542</v>
      </c>
      <c r="T1020" s="81">
        <v>2</v>
      </c>
      <c r="U1020" s="446">
        <f>IF(D1019=0,D1020,D1019)</f>
        <v>29</v>
      </c>
      <c r="V1020" s="57">
        <f>IF(I1019=0,I1020,I1019)</f>
        <v>1.78</v>
      </c>
      <c r="W1020" s="279">
        <f>IF(S1019="取りやめ",0,V1020)</f>
        <v>1.78</v>
      </c>
      <c r="X1020" s="282"/>
      <c r="Y1020" s="279"/>
      <c r="Z1020" s="282"/>
      <c r="AA1020" s="282"/>
      <c r="AB1020" s="57"/>
      <c r="AC1020" s="57"/>
      <c r="AD1020" s="57"/>
      <c r="AE1020" s="57"/>
      <c r="AF1020" s="57"/>
      <c r="AG1020" s="57"/>
      <c r="AH1020" s="56">
        <v>29</v>
      </c>
      <c r="AI1020" s="56">
        <v>1.78</v>
      </c>
      <c r="AJ1020" s="56">
        <v>1.78</v>
      </c>
    </row>
    <row r="1021" spans="1:36" s="268" customFormat="1" ht="13.5" customHeight="1">
      <c r="A1021" s="317">
        <f>IF(G1021=G1022,G1021,G1022)</f>
        <v>25</v>
      </c>
      <c r="B1021" s="199">
        <f t="shared" si="32"/>
        <v>29</v>
      </c>
      <c r="C1021" s="256" t="s">
        <v>411</v>
      </c>
      <c r="D1021" s="219">
        <v>29</v>
      </c>
      <c r="E1021" s="211" t="s">
        <v>539</v>
      </c>
      <c r="F1021" s="211" t="s">
        <v>125</v>
      </c>
      <c r="G1021" s="522">
        <v>25</v>
      </c>
      <c r="H1021" s="522">
        <v>22</v>
      </c>
      <c r="I1021" s="213">
        <v>2.9899999999999998</v>
      </c>
      <c r="J1021" s="214" t="s">
        <v>420</v>
      </c>
      <c r="K1021" s="215">
        <v>90</v>
      </c>
      <c r="L1021" s="290">
        <v>182</v>
      </c>
      <c r="M1021" s="216" t="s">
        <v>540</v>
      </c>
      <c r="N1021" s="214" t="s">
        <v>127</v>
      </c>
      <c r="O1021" s="307">
        <v>49</v>
      </c>
      <c r="P1021" s="220">
        <v>27</v>
      </c>
      <c r="Q1021" s="218">
        <v>1</v>
      </c>
      <c r="R1021" s="219"/>
      <c r="S1021" s="238" t="s">
        <v>542</v>
      </c>
      <c r="T1021" s="199">
        <v>1</v>
      </c>
      <c r="U1021" s="446">
        <f>IF(D1021=0,D1022,D1021)</f>
        <v>29</v>
      </c>
      <c r="V1021" s="57">
        <v>0</v>
      </c>
      <c r="W1021" s="279">
        <v>0</v>
      </c>
      <c r="X1021" s="529"/>
      <c r="Y1021" s="528"/>
      <c r="Z1021" s="529"/>
      <c r="AA1021" s="529"/>
      <c r="AB1021" s="269"/>
      <c r="AC1021" s="269"/>
      <c r="AD1021" s="269"/>
      <c r="AE1021" s="269"/>
      <c r="AF1021" s="269"/>
      <c r="AG1021" s="269"/>
      <c r="AH1021" s="268">
        <v>29</v>
      </c>
      <c r="AI1021" s="268">
        <v>0</v>
      </c>
      <c r="AJ1021" s="268">
        <v>0</v>
      </c>
    </row>
    <row r="1022" spans="1:36" s="56" customFormat="1" ht="13.5" customHeight="1">
      <c r="A1022" s="317">
        <f>G1022</f>
        <v>25</v>
      </c>
      <c r="B1022" s="199">
        <f t="shared" si="32"/>
        <v>29</v>
      </c>
      <c r="C1022" s="132" t="s">
        <v>411</v>
      </c>
      <c r="D1022" s="125">
        <v>29</v>
      </c>
      <c r="E1022" s="148" t="s">
        <v>539</v>
      </c>
      <c r="F1022" s="148" t="s">
        <v>125</v>
      </c>
      <c r="G1022" s="531">
        <v>25</v>
      </c>
      <c r="H1022" s="531">
        <v>22</v>
      </c>
      <c r="I1022" s="16">
        <v>2.9899999999999998</v>
      </c>
      <c r="J1022" s="122" t="s">
        <v>420</v>
      </c>
      <c r="K1022" s="159">
        <v>90</v>
      </c>
      <c r="L1022" s="289">
        <v>182</v>
      </c>
      <c r="M1022" s="173" t="s">
        <v>540</v>
      </c>
      <c r="N1022" s="122" t="s">
        <v>127</v>
      </c>
      <c r="O1022" s="301">
        <v>46</v>
      </c>
      <c r="P1022" s="530">
        <v>25</v>
      </c>
      <c r="Q1022" s="120">
        <v>1</v>
      </c>
      <c r="R1022" s="125"/>
      <c r="S1022" s="237" t="s">
        <v>542</v>
      </c>
      <c r="T1022" s="81">
        <v>2</v>
      </c>
      <c r="U1022" s="446">
        <f>IF(D1021=0,D1022,D1021)</f>
        <v>29</v>
      </c>
      <c r="V1022" s="57">
        <f>IF(I1021=0,I1022,I1021)</f>
        <v>2.9899999999999998</v>
      </c>
      <c r="W1022" s="279">
        <f>IF(S1021="取りやめ",0,V1022)</f>
        <v>2.9899999999999998</v>
      </c>
      <c r="X1022" s="282"/>
      <c r="Y1022" s="279"/>
      <c r="Z1022" s="282"/>
      <c r="AA1022" s="282"/>
      <c r="AB1022" s="57"/>
      <c r="AC1022" s="57"/>
      <c r="AD1022" s="57"/>
      <c r="AE1022" s="57"/>
      <c r="AF1022" s="57"/>
      <c r="AG1022" s="57"/>
      <c r="AH1022" s="56">
        <v>29</v>
      </c>
      <c r="AI1022" s="56">
        <v>2.9899999999999998</v>
      </c>
      <c r="AJ1022" s="56">
        <v>2.9899999999999998</v>
      </c>
    </row>
    <row r="1023" spans="1:36" s="56" customFormat="1" ht="13.5" customHeight="1">
      <c r="A1023" s="317">
        <f>IF(G1023=G1024,G1023,G1024)</f>
        <v>25</v>
      </c>
      <c r="B1023" s="199">
        <f t="shared" si="32"/>
        <v>29</v>
      </c>
      <c r="C1023" s="256" t="s">
        <v>411</v>
      </c>
      <c r="D1023" s="219">
        <v>29</v>
      </c>
      <c r="E1023" s="211" t="s">
        <v>539</v>
      </c>
      <c r="F1023" s="211" t="s">
        <v>125</v>
      </c>
      <c r="G1023" s="522">
        <v>25</v>
      </c>
      <c r="H1023" s="522">
        <v>23</v>
      </c>
      <c r="I1023" s="213">
        <v>3.5200000000000005</v>
      </c>
      <c r="J1023" s="214" t="s">
        <v>420</v>
      </c>
      <c r="K1023" s="215">
        <v>90</v>
      </c>
      <c r="L1023" s="290">
        <v>299</v>
      </c>
      <c r="M1023" s="216" t="s">
        <v>540</v>
      </c>
      <c r="N1023" s="214" t="s">
        <v>127</v>
      </c>
      <c r="O1023" s="307">
        <v>84</v>
      </c>
      <c r="P1023" s="220">
        <v>28</v>
      </c>
      <c r="Q1023" s="218">
        <v>1</v>
      </c>
      <c r="R1023" s="219"/>
      <c r="S1023" s="238" t="s">
        <v>542</v>
      </c>
      <c r="T1023" s="199">
        <v>1</v>
      </c>
      <c r="U1023" s="446">
        <f>IF(D1023=0,D1024,D1023)</f>
        <v>29</v>
      </c>
      <c r="V1023" s="57">
        <v>0</v>
      </c>
      <c r="W1023" s="279">
        <v>0</v>
      </c>
      <c r="X1023" s="282"/>
      <c r="Y1023" s="279"/>
      <c r="Z1023" s="282"/>
      <c r="AA1023" s="282"/>
      <c r="AB1023" s="57"/>
      <c r="AC1023" s="57"/>
      <c r="AD1023" s="57"/>
      <c r="AE1023" s="57"/>
      <c r="AF1023" s="57"/>
      <c r="AG1023" s="57"/>
      <c r="AH1023" s="56">
        <v>29</v>
      </c>
      <c r="AI1023" s="56">
        <v>0</v>
      </c>
      <c r="AJ1023" s="56">
        <v>0</v>
      </c>
    </row>
    <row r="1024" spans="1:36" s="56" customFormat="1" ht="13.5" customHeight="1">
      <c r="A1024" s="317">
        <f>G1024</f>
        <v>25</v>
      </c>
      <c r="B1024" s="199">
        <f t="shared" si="32"/>
        <v>29</v>
      </c>
      <c r="C1024" s="132" t="s">
        <v>411</v>
      </c>
      <c r="D1024" s="125">
        <v>29</v>
      </c>
      <c r="E1024" s="148" t="s">
        <v>539</v>
      </c>
      <c r="F1024" s="148" t="s">
        <v>125</v>
      </c>
      <c r="G1024" s="531">
        <v>25</v>
      </c>
      <c r="H1024" s="531">
        <v>23</v>
      </c>
      <c r="I1024" s="16">
        <v>3.5200000000000005</v>
      </c>
      <c r="J1024" s="122" t="s">
        <v>420</v>
      </c>
      <c r="K1024" s="159">
        <v>90</v>
      </c>
      <c r="L1024" s="289">
        <v>299</v>
      </c>
      <c r="M1024" s="173" t="s">
        <v>540</v>
      </c>
      <c r="N1024" s="122" t="s">
        <v>127</v>
      </c>
      <c r="O1024" s="301">
        <v>75</v>
      </c>
      <c r="P1024" s="530">
        <v>25</v>
      </c>
      <c r="Q1024" s="120">
        <v>1</v>
      </c>
      <c r="R1024" s="125"/>
      <c r="S1024" s="237" t="s">
        <v>542</v>
      </c>
      <c r="T1024" s="81">
        <v>2</v>
      </c>
      <c r="U1024" s="446">
        <f>IF(D1023=0,D1024,D1023)</f>
        <v>29</v>
      </c>
      <c r="V1024" s="57">
        <f>IF(I1023=0,I1024,I1023)</f>
        <v>3.5200000000000005</v>
      </c>
      <c r="W1024" s="279">
        <f>IF(S1023="取りやめ",0,V1024)</f>
        <v>3.5200000000000005</v>
      </c>
      <c r="X1024" s="282"/>
      <c r="Y1024" s="279"/>
      <c r="Z1024" s="282"/>
      <c r="AA1024" s="282"/>
      <c r="AB1024" s="57"/>
      <c r="AC1024" s="57"/>
      <c r="AD1024" s="57"/>
      <c r="AE1024" s="57"/>
      <c r="AF1024" s="57"/>
      <c r="AG1024" s="57"/>
      <c r="AH1024" s="56">
        <v>29</v>
      </c>
      <c r="AI1024" s="56">
        <v>3.5200000000000005</v>
      </c>
      <c r="AJ1024" s="56">
        <v>3.5200000000000005</v>
      </c>
    </row>
    <row r="1025" spans="1:36" s="56" customFormat="1" ht="13.5" customHeight="1">
      <c r="A1025" s="317">
        <f>IF(G1025=G1026,G1025,G1026)</f>
        <v>25</v>
      </c>
      <c r="B1025" s="199">
        <f t="shared" si="32"/>
        <v>29</v>
      </c>
      <c r="C1025" s="256" t="s">
        <v>411</v>
      </c>
      <c r="D1025" s="219">
        <v>29</v>
      </c>
      <c r="E1025" s="211" t="s">
        <v>539</v>
      </c>
      <c r="F1025" s="211" t="s">
        <v>125</v>
      </c>
      <c r="G1025" s="522">
        <v>25</v>
      </c>
      <c r="H1025" s="522">
        <v>31</v>
      </c>
      <c r="I1025" s="213">
        <v>0.86999999999999988</v>
      </c>
      <c r="J1025" s="214" t="s">
        <v>420</v>
      </c>
      <c r="K1025" s="215">
        <v>44</v>
      </c>
      <c r="L1025" s="290">
        <v>65</v>
      </c>
      <c r="M1025" s="216" t="s">
        <v>540</v>
      </c>
      <c r="N1025" s="214" t="s">
        <v>127</v>
      </c>
      <c r="O1025" s="307">
        <v>16</v>
      </c>
      <c r="P1025" s="220">
        <v>25</v>
      </c>
      <c r="Q1025" s="218">
        <v>1</v>
      </c>
      <c r="R1025" s="219"/>
      <c r="S1025" s="238" t="s">
        <v>542</v>
      </c>
      <c r="T1025" s="199">
        <v>1</v>
      </c>
      <c r="U1025" s="446">
        <f>IF(D1025=0,D1026,D1025)</f>
        <v>29</v>
      </c>
      <c r="V1025" s="57">
        <v>0</v>
      </c>
      <c r="W1025" s="279">
        <v>0</v>
      </c>
      <c r="X1025" s="282"/>
      <c r="Y1025" s="279"/>
      <c r="Z1025" s="282"/>
      <c r="AA1025" s="282"/>
      <c r="AB1025" s="57"/>
      <c r="AC1025" s="57"/>
      <c r="AD1025" s="57"/>
      <c r="AE1025" s="57"/>
      <c r="AF1025" s="57"/>
      <c r="AG1025" s="57"/>
      <c r="AH1025" s="56">
        <v>29</v>
      </c>
      <c r="AI1025" s="56">
        <v>0</v>
      </c>
      <c r="AJ1025" s="56">
        <v>0</v>
      </c>
    </row>
    <row r="1026" spans="1:36" s="56" customFormat="1" ht="13.5" customHeight="1">
      <c r="A1026" s="317">
        <f>G1026</f>
        <v>25</v>
      </c>
      <c r="B1026" s="199">
        <f t="shared" si="32"/>
        <v>29</v>
      </c>
      <c r="C1026" s="132" t="s">
        <v>411</v>
      </c>
      <c r="D1026" s="125">
        <v>29</v>
      </c>
      <c r="E1026" s="148" t="s">
        <v>539</v>
      </c>
      <c r="F1026" s="148" t="s">
        <v>125</v>
      </c>
      <c r="G1026" s="531">
        <v>25</v>
      </c>
      <c r="H1026" s="531">
        <v>31</v>
      </c>
      <c r="I1026" s="16">
        <v>0.86999999999999988</v>
      </c>
      <c r="J1026" s="122" t="s">
        <v>420</v>
      </c>
      <c r="K1026" s="159">
        <v>44</v>
      </c>
      <c r="L1026" s="289">
        <v>65</v>
      </c>
      <c r="M1026" s="173" t="s">
        <v>540</v>
      </c>
      <c r="N1026" s="122" t="s">
        <v>127</v>
      </c>
      <c r="O1026" s="301">
        <v>16</v>
      </c>
      <c r="P1026" s="530">
        <v>25</v>
      </c>
      <c r="Q1026" s="120">
        <v>1</v>
      </c>
      <c r="R1026" s="125"/>
      <c r="S1026" s="237" t="s">
        <v>542</v>
      </c>
      <c r="T1026" s="81">
        <v>2</v>
      </c>
      <c r="U1026" s="446">
        <f>IF(D1025=0,D1026,D1025)</f>
        <v>29</v>
      </c>
      <c r="V1026" s="57">
        <f>IF(I1025=0,I1026,I1025)</f>
        <v>0.86999999999999988</v>
      </c>
      <c r="W1026" s="279">
        <f>IF(S1025="取りやめ",0,V1026)</f>
        <v>0.86999999999999988</v>
      </c>
      <c r="X1026" s="282"/>
      <c r="Y1026" s="279"/>
      <c r="Z1026" s="282"/>
      <c r="AA1026" s="282"/>
      <c r="AB1026" s="57"/>
      <c r="AC1026" s="57"/>
      <c r="AD1026" s="57"/>
      <c r="AE1026" s="57"/>
      <c r="AF1026" s="57"/>
      <c r="AG1026" s="57"/>
      <c r="AH1026" s="56">
        <v>29</v>
      </c>
      <c r="AI1026" s="56">
        <v>0.86999999999999988</v>
      </c>
      <c r="AJ1026" s="56">
        <v>0.86999999999999988</v>
      </c>
    </row>
    <row r="1027" spans="1:36" s="56" customFormat="1" ht="13.5" customHeight="1">
      <c r="A1027" s="317">
        <f>IF(G1027=G1028,G1027,G1028)</f>
        <v>25</v>
      </c>
      <c r="B1027" s="199">
        <f t="shared" si="32"/>
        <v>29</v>
      </c>
      <c r="C1027" s="256" t="s">
        <v>411</v>
      </c>
      <c r="D1027" s="219">
        <v>29</v>
      </c>
      <c r="E1027" s="211" t="s">
        <v>539</v>
      </c>
      <c r="F1027" s="211" t="s">
        <v>125</v>
      </c>
      <c r="G1027" s="522">
        <v>25</v>
      </c>
      <c r="H1027" s="522">
        <v>32</v>
      </c>
      <c r="I1027" s="213">
        <v>0.32</v>
      </c>
      <c r="J1027" s="214" t="s">
        <v>420</v>
      </c>
      <c r="K1027" s="215">
        <v>70</v>
      </c>
      <c r="L1027" s="290">
        <v>19</v>
      </c>
      <c r="M1027" s="216" t="s">
        <v>540</v>
      </c>
      <c r="N1027" s="214" t="s">
        <v>127</v>
      </c>
      <c r="O1027" s="307">
        <v>5</v>
      </c>
      <c r="P1027" s="220">
        <v>28</v>
      </c>
      <c r="Q1027" s="218">
        <v>1</v>
      </c>
      <c r="R1027" s="219"/>
      <c r="S1027" s="238" t="s">
        <v>542</v>
      </c>
      <c r="T1027" s="199">
        <v>1</v>
      </c>
      <c r="U1027" s="446">
        <f>IF(D1027=0,D1028,D1027)</f>
        <v>29</v>
      </c>
      <c r="V1027" s="57">
        <v>0</v>
      </c>
      <c r="W1027" s="279">
        <v>0</v>
      </c>
      <c r="X1027" s="282"/>
      <c r="Y1027" s="279"/>
      <c r="Z1027" s="282"/>
      <c r="AA1027" s="282"/>
      <c r="AB1027" s="57"/>
      <c r="AC1027" s="57"/>
      <c r="AD1027" s="57"/>
      <c r="AE1027" s="57"/>
      <c r="AF1027" s="57"/>
      <c r="AG1027" s="57"/>
      <c r="AH1027" s="56">
        <v>29</v>
      </c>
      <c r="AI1027" s="56">
        <v>0</v>
      </c>
      <c r="AJ1027" s="56">
        <v>0</v>
      </c>
    </row>
    <row r="1028" spans="1:36" s="56" customFormat="1" ht="13.5" customHeight="1">
      <c r="A1028" s="317">
        <f>G1028</f>
        <v>25</v>
      </c>
      <c r="B1028" s="199">
        <f t="shared" si="32"/>
        <v>29</v>
      </c>
      <c r="C1028" s="132" t="s">
        <v>411</v>
      </c>
      <c r="D1028" s="125">
        <v>29</v>
      </c>
      <c r="E1028" s="148" t="s">
        <v>539</v>
      </c>
      <c r="F1028" s="148" t="s">
        <v>125</v>
      </c>
      <c r="G1028" s="531">
        <v>25</v>
      </c>
      <c r="H1028" s="531">
        <v>32</v>
      </c>
      <c r="I1028" s="16">
        <v>0.32</v>
      </c>
      <c r="J1028" s="122" t="s">
        <v>420</v>
      </c>
      <c r="K1028" s="159">
        <v>70</v>
      </c>
      <c r="L1028" s="289">
        <v>19</v>
      </c>
      <c r="M1028" s="173" t="s">
        <v>540</v>
      </c>
      <c r="N1028" s="122" t="s">
        <v>127</v>
      </c>
      <c r="O1028" s="301">
        <v>5</v>
      </c>
      <c r="P1028" s="530">
        <v>25</v>
      </c>
      <c r="Q1028" s="120">
        <v>1</v>
      </c>
      <c r="R1028" s="125"/>
      <c r="S1028" s="237" t="s">
        <v>542</v>
      </c>
      <c r="T1028" s="81">
        <v>2</v>
      </c>
      <c r="U1028" s="446">
        <f>IF(D1027=0,D1028,D1027)</f>
        <v>29</v>
      </c>
      <c r="V1028" s="57">
        <f>IF(I1027=0,I1028,I1027)</f>
        <v>0.32</v>
      </c>
      <c r="W1028" s="279">
        <f>IF(S1027="取りやめ",0,V1028)</f>
        <v>0.32</v>
      </c>
      <c r="X1028" s="282"/>
      <c r="Y1028" s="279"/>
      <c r="Z1028" s="282"/>
      <c r="AA1028" s="282"/>
      <c r="AB1028" s="57"/>
      <c r="AC1028" s="57"/>
      <c r="AD1028" s="57"/>
      <c r="AE1028" s="57"/>
      <c r="AF1028" s="57"/>
      <c r="AG1028" s="57"/>
      <c r="AH1028" s="56">
        <v>29</v>
      </c>
      <c r="AI1028" s="56">
        <v>0.32</v>
      </c>
      <c r="AJ1028" s="56">
        <v>0.32</v>
      </c>
    </row>
    <row r="1029" spans="1:36" s="56" customFormat="1" ht="13.5" customHeight="1">
      <c r="A1029" s="317">
        <f>IF(G1029=G1030,G1029,G1030)</f>
        <v>25</v>
      </c>
      <c r="B1029" s="199">
        <f t="shared" si="32"/>
        <v>29</v>
      </c>
      <c r="C1029" s="256" t="s">
        <v>411</v>
      </c>
      <c r="D1029" s="219">
        <v>29</v>
      </c>
      <c r="E1029" s="211" t="s">
        <v>539</v>
      </c>
      <c r="F1029" s="211" t="s">
        <v>125</v>
      </c>
      <c r="G1029" s="522">
        <v>25</v>
      </c>
      <c r="H1029" s="522">
        <v>68</v>
      </c>
      <c r="I1029" s="213">
        <v>1.4</v>
      </c>
      <c r="J1029" s="214" t="s">
        <v>420</v>
      </c>
      <c r="K1029" s="215">
        <v>50</v>
      </c>
      <c r="L1029" s="290">
        <v>105</v>
      </c>
      <c r="M1029" s="216" t="s">
        <v>540</v>
      </c>
      <c r="N1029" s="214" t="s">
        <v>127</v>
      </c>
      <c r="O1029" s="307">
        <v>32</v>
      </c>
      <c r="P1029" s="220">
        <v>30</v>
      </c>
      <c r="Q1029" s="218">
        <v>1</v>
      </c>
      <c r="R1029" s="219"/>
      <c r="S1029" s="238" t="s">
        <v>542</v>
      </c>
      <c r="T1029" s="199">
        <v>1</v>
      </c>
      <c r="U1029" s="446">
        <f>IF(D1029=0,D1030,D1029)</f>
        <v>29</v>
      </c>
      <c r="V1029" s="57">
        <v>0</v>
      </c>
      <c r="W1029" s="279">
        <v>0</v>
      </c>
      <c r="X1029" s="282"/>
      <c r="Y1029" s="279"/>
      <c r="Z1029" s="282"/>
      <c r="AA1029" s="282"/>
      <c r="AB1029" s="57"/>
      <c r="AC1029" s="57"/>
      <c r="AD1029" s="57"/>
      <c r="AE1029" s="57"/>
      <c r="AF1029" s="57"/>
      <c r="AG1029" s="57"/>
      <c r="AH1029" s="56">
        <v>29</v>
      </c>
      <c r="AI1029" s="56">
        <v>0</v>
      </c>
      <c r="AJ1029" s="56">
        <v>0</v>
      </c>
    </row>
    <row r="1030" spans="1:36" s="56" customFormat="1" ht="13.5" customHeight="1">
      <c r="A1030" s="317">
        <f>G1030</f>
        <v>25</v>
      </c>
      <c r="B1030" s="199">
        <f t="shared" si="32"/>
        <v>29</v>
      </c>
      <c r="C1030" s="132" t="s">
        <v>411</v>
      </c>
      <c r="D1030" s="125">
        <v>29</v>
      </c>
      <c r="E1030" s="148" t="s">
        <v>539</v>
      </c>
      <c r="F1030" s="148" t="s">
        <v>125</v>
      </c>
      <c r="G1030" s="531">
        <v>25</v>
      </c>
      <c r="H1030" s="531">
        <v>68</v>
      </c>
      <c r="I1030" s="16">
        <v>1.4</v>
      </c>
      <c r="J1030" s="122" t="s">
        <v>420</v>
      </c>
      <c r="K1030" s="159">
        <v>50</v>
      </c>
      <c r="L1030" s="289">
        <v>105</v>
      </c>
      <c r="M1030" s="173" t="s">
        <v>540</v>
      </c>
      <c r="N1030" s="122" t="s">
        <v>127</v>
      </c>
      <c r="O1030" s="301">
        <v>26</v>
      </c>
      <c r="P1030" s="530">
        <v>25</v>
      </c>
      <c r="Q1030" s="120">
        <v>1</v>
      </c>
      <c r="R1030" s="125"/>
      <c r="S1030" s="237" t="s">
        <v>542</v>
      </c>
      <c r="T1030" s="81">
        <v>2</v>
      </c>
      <c r="U1030" s="446">
        <f>IF(D1029=0,D1030,D1029)</f>
        <v>29</v>
      </c>
      <c r="V1030" s="57">
        <f>IF(I1029=0,I1030,I1029)</f>
        <v>1.4</v>
      </c>
      <c r="W1030" s="279">
        <f>IF(S1029="取りやめ",0,V1030)</f>
        <v>1.4</v>
      </c>
      <c r="X1030" s="282"/>
      <c r="Y1030" s="279"/>
      <c r="Z1030" s="282"/>
      <c r="AA1030" s="282"/>
      <c r="AB1030" s="57"/>
      <c r="AC1030" s="57"/>
      <c r="AD1030" s="57"/>
      <c r="AE1030" s="57"/>
      <c r="AF1030" s="57"/>
      <c r="AG1030" s="57"/>
      <c r="AH1030" s="56">
        <v>29</v>
      </c>
      <c r="AI1030" s="56">
        <v>1.4</v>
      </c>
      <c r="AJ1030" s="56">
        <v>1.4</v>
      </c>
    </row>
    <row r="1031" spans="1:36" s="56" customFormat="1" ht="13.5" customHeight="1">
      <c r="A1031" s="317">
        <f>IF(G1031=G1032,G1031,G1032)</f>
        <v>27</v>
      </c>
      <c r="B1031" s="199">
        <f t="shared" si="32"/>
        <v>29</v>
      </c>
      <c r="C1031" s="256" t="s">
        <v>411</v>
      </c>
      <c r="D1031" s="219">
        <v>29</v>
      </c>
      <c r="E1031" s="211" t="s">
        <v>539</v>
      </c>
      <c r="F1031" s="211" t="s">
        <v>125</v>
      </c>
      <c r="G1031" s="522">
        <v>27</v>
      </c>
      <c r="H1031" s="522">
        <v>6</v>
      </c>
      <c r="I1031" s="213">
        <v>1.5699999999999998</v>
      </c>
      <c r="J1031" s="214" t="s">
        <v>420</v>
      </c>
      <c r="K1031" s="215">
        <v>85</v>
      </c>
      <c r="L1031" s="290">
        <v>94</v>
      </c>
      <c r="M1031" s="216" t="s">
        <v>540</v>
      </c>
      <c r="N1031" s="214" t="s">
        <v>127</v>
      </c>
      <c r="O1031" s="307">
        <v>25</v>
      </c>
      <c r="P1031" s="220">
        <v>27</v>
      </c>
      <c r="Q1031" s="218">
        <v>1</v>
      </c>
      <c r="R1031" s="219"/>
      <c r="S1031" s="238" t="s">
        <v>542</v>
      </c>
      <c r="T1031" s="199">
        <v>1</v>
      </c>
      <c r="U1031" s="446">
        <f>IF(D1031=0,D1032,D1031)</f>
        <v>29</v>
      </c>
      <c r="V1031" s="57">
        <v>0</v>
      </c>
      <c r="W1031" s="279">
        <v>0</v>
      </c>
      <c r="X1031" s="282"/>
      <c r="Y1031" s="279"/>
      <c r="Z1031" s="282"/>
      <c r="AA1031" s="282"/>
      <c r="AB1031" s="57"/>
      <c r="AC1031" s="57"/>
      <c r="AD1031" s="57"/>
      <c r="AE1031" s="57"/>
      <c r="AF1031" s="57"/>
      <c r="AG1031" s="57"/>
      <c r="AH1031" s="56">
        <v>29</v>
      </c>
      <c r="AI1031" s="56">
        <v>0</v>
      </c>
      <c r="AJ1031" s="56">
        <v>0</v>
      </c>
    </row>
    <row r="1032" spans="1:36" s="56" customFormat="1" ht="13.5" customHeight="1">
      <c r="A1032" s="317">
        <f>G1032</f>
        <v>27</v>
      </c>
      <c r="B1032" s="199">
        <f t="shared" si="32"/>
        <v>29</v>
      </c>
      <c r="C1032" s="132" t="s">
        <v>411</v>
      </c>
      <c r="D1032" s="125">
        <v>29</v>
      </c>
      <c r="E1032" s="148" t="s">
        <v>539</v>
      </c>
      <c r="F1032" s="148" t="s">
        <v>125</v>
      </c>
      <c r="G1032" s="531">
        <v>27</v>
      </c>
      <c r="H1032" s="531">
        <v>6</v>
      </c>
      <c r="I1032" s="16">
        <v>1.5699999999999998</v>
      </c>
      <c r="J1032" s="122" t="s">
        <v>420</v>
      </c>
      <c r="K1032" s="159">
        <v>85</v>
      </c>
      <c r="L1032" s="289">
        <v>94</v>
      </c>
      <c r="M1032" s="173" t="s">
        <v>540</v>
      </c>
      <c r="N1032" s="122" t="s">
        <v>127</v>
      </c>
      <c r="O1032" s="301">
        <v>24</v>
      </c>
      <c r="P1032" s="530">
        <v>25</v>
      </c>
      <c r="Q1032" s="120">
        <v>1</v>
      </c>
      <c r="R1032" s="125"/>
      <c r="S1032" s="237" t="s">
        <v>542</v>
      </c>
      <c r="T1032" s="81">
        <v>2</v>
      </c>
      <c r="U1032" s="446">
        <f>IF(D1031=0,D1032,D1031)</f>
        <v>29</v>
      </c>
      <c r="V1032" s="57">
        <f>IF(I1031=0,I1032,I1031)</f>
        <v>1.5699999999999998</v>
      </c>
      <c r="W1032" s="279">
        <f>IF(S1031="取りやめ",0,V1032)</f>
        <v>1.5699999999999998</v>
      </c>
      <c r="X1032" s="282"/>
      <c r="Y1032" s="279"/>
      <c r="Z1032" s="282"/>
      <c r="AA1032" s="282"/>
      <c r="AB1032" s="57"/>
      <c r="AC1032" s="57"/>
      <c r="AD1032" s="57"/>
      <c r="AE1032" s="57"/>
      <c r="AF1032" s="57"/>
      <c r="AG1032" s="57"/>
      <c r="AH1032" s="56">
        <v>29</v>
      </c>
      <c r="AI1032" s="56">
        <v>1.5699999999999998</v>
      </c>
      <c r="AJ1032" s="56">
        <v>1.5699999999999998</v>
      </c>
    </row>
    <row r="1033" spans="1:36" s="56" customFormat="1" ht="13.5" customHeight="1">
      <c r="A1033" s="317">
        <f>IF(G1033=G1034,G1033,G1034)</f>
        <v>27</v>
      </c>
      <c r="B1033" s="199">
        <f t="shared" si="32"/>
        <v>29</v>
      </c>
      <c r="C1033" s="256" t="s">
        <v>411</v>
      </c>
      <c r="D1033" s="219">
        <v>29</v>
      </c>
      <c r="E1033" s="211" t="s">
        <v>539</v>
      </c>
      <c r="F1033" s="211" t="s">
        <v>125</v>
      </c>
      <c r="G1033" s="522">
        <v>27</v>
      </c>
      <c r="H1033" s="522">
        <v>30</v>
      </c>
      <c r="I1033" s="213">
        <v>28.18</v>
      </c>
      <c r="J1033" s="214" t="s">
        <v>420</v>
      </c>
      <c r="K1033" s="215">
        <v>90</v>
      </c>
      <c r="L1033" s="290">
        <v>2479</v>
      </c>
      <c r="M1033" s="216" t="s">
        <v>540</v>
      </c>
      <c r="N1033" s="214" t="s">
        <v>127</v>
      </c>
      <c r="O1033" s="307">
        <v>645</v>
      </c>
      <c r="P1033" s="220">
        <v>26</v>
      </c>
      <c r="Q1033" s="218">
        <v>1</v>
      </c>
      <c r="R1033" s="219"/>
      <c r="S1033" s="238" t="s">
        <v>542</v>
      </c>
      <c r="T1033" s="199">
        <v>1</v>
      </c>
      <c r="U1033" s="446">
        <f>IF(D1033=0,D1034,D1033)</f>
        <v>29</v>
      </c>
      <c r="V1033" s="57">
        <v>0</v>
      </c>
      <c r="W1033" s="279">
        <v>0</v>
      </c>
      <c r="X1033" s="282"/>
      <c r="Y1033" s="279"/>
      <c r="Z1033" s="282"/>
      <c r="AA1033" s="282"/>
      <c r="AB1033" s="57"/>
      <c r="AC1033" s="57"/>
      <c r="AD1033" s="57"/>
      <c r="AE1033" s="57"/>
      <c r="AF1033" s="57"/>
      <c r="AG1033" s="57"/>
      <c r="AH1033" s="56">
        <v>29</v>
      </c>
      <c r="AI1033" s="56">
        <v>0</v>
      </c>
      <c r="AJ1033" s="56">
        <v>0</v>
      </c>
    </row>
    <row r="1034" spans="1:36" s="56" customFormat="1" ht="13.5" customHeight="1">
      <c r="A1034" s="317">
        <f>G1034</f>
        <v>27</v>
      </c>
      <c r="B1034" s="199">
        <f t="shared" si="32"/>
        <v>29</v>
      </c>
      <c r="C1034" s="132" t="s">
        <v>411</v>
      </c>
      <c r="D1034" s="125">
        <v>29</v>
      </c>
      <c r="E1034" s="148" t="s">
        <v>539</v>
      </c>
      <c r="F1034" s="148" t="s">
        <v>125</v>
      </c>
      <c r="G1034" s="531">
        <v>27</v>
      </c>
      <c r="H1034" s="531">
        <v>30</v>
      </c>
      <c r="I1034" s="16">
        <v>28.18</v>
      </c>
      <c r="J1034" s="122" t="s">
        <v>420</v>
      </c>
      <c r="K1034" s="159">
        <v>90</v>
      </c>
      <c r="L1034" s="289">
        <v>2479</v>
      </c>
      <c r="M1034" s="173" t="s">
        <v>540</v>
      </c>
      <c r="N1034" s="122" t="s">
        <v>127</v>
      </c>
      <c r="O1034" s="301">
        <v>620</v>
      </c>
      <c r="P1034" s="530">
        <v>25</v>
      </c>
      <c r="Q1034" s="120">
        <v>1</v>
      </c>
      <c r="R1034" s="125"/>
      <c r="S1034" s="237" t="s">
        <v>542</v>
      </c>
      <c r="T1034" s="81">
        <v>2</v>
      </c>
      <c r="U1034" s="446">
        <f>IF(D1033=0,D1034,D1033)</f>
        <v>29</v>
      </c>
      <c r="V1034" s="57">
        <f>IF(I1033=0,I1034,I1033)</f>
        <v>28.18</v>
      </c>
      <c r="W1034" s="279">
        <f>IF(S1033="取りやめ",0,V1034)</f>
        <v>28.18</v>
      </c>
      <c r="X1034" s="282"/>
      <c r="Y1034" s="279"/>
      <c r="Z1034" s="282"/>
      <c r="AA1034" s="282"/>
      <c r="AB1034" s="57"/>
      <c r="AC1034" s="57"/>
      <c r="AD1034" s="57"/>
      <c r="AE1034" s="57"/>
      <c r="AF1034" s="57"/>
      <c r="AG1034" s="57"/>
      <c r="AH1034" s="56">
        <v>29</v>
      </c>
      <c r="AI1034" s="56">
        <v>28.18</v>
      </c>
      <c r="AJ1034" s="56">
        <v>28.18</v>
      </c>
    </row>
    <row r="1035" spans="1:36" s="56" customFormat="1" ht="13.5" customHeight="1">
      <c r="A1035" s="317">
        <f>IF(G1035=G1036,G1035,G1036)</f>
        <v>27</v>
      </c>
      <c r="B1035" s="199">
        <f t="shared" si="32"/>
        <v>29</v>
      </c>
      <c r="C1035" s="256" t="s">
        <v>411</v>
      </c>
      <c r="D1035" s="219">
        <v>29</v>
      </c>
      <c r="E1035" s="211" t="s">
        <v>539</v>
      </c>
      <c r="F1035" s="211" t="s">
        <v>125</v>
      </c>
      <c r="G1035" s="522">
        <v>27</v>
      </c>
      <c r="H1035" s="522">
        <v>59</v>
      </c>
      <c r="I1035" s="213">
        <v>2.02</v>
      </c>
      <c r="J1035" s="214" t="s">
        <v>420</v>
      </c>
      <c r="K1035" s="215">
        <v>85</v>
      </c>
      <c r="L1035" s="290">
        <v>187</v>
      </c>
      <c r="M1035" s="216" t="s">
        <v>544</v>
      </c>
      <c r="N1035" s="214" t="s">
        <v>127</v>
      </c>
      <c r="O1035" s="307">
        <v>49</v>
      </c>
      <c r="P1035" s="220">
        <v>26</v>
      </c>
      <c r="Q1035" s="218">
        <v>1</v>
      </c>
      <c r="R1035" s="219"/>
      <c r="S1035" s="238" t="s">
        <v>542</v>
      </c>
      <c r="T1035" s="199">
        <v>1</v>
      </c>
      <c r="U1035" s="446">
        <f>IF(D1035=0,D1036,D1035)</f>
        <v>29</v>
      </c>
      <c r="V1035" s="57">
        <v>0</v>
      </c>
      <c r="W1035" s="279">
        <v>0</v>
      </c>
      <c r="X1035" s="282"/>
      <c r="Y1035" s="279"/>
      <c r="Z1035" s="282"/>
      <c r="AA1035" s="282"/>
      <c r="AB1035" s="57"/>
      <c r="AC1035" s="57"/>
      <c r="AD1035" s="57"/>
      <c r="AE1035" s="57"/>
      <c r="AF1035" s="57"/>
      <c r="AG1035" s="57"/>
      <c r="AH1035" s="56">
        <v>29</v>
      </c>
      <c r="AI1035" s="56">
        <v>0</v>
      </c>
      <c r="AJ1035" s="56">
        <v>0</v>
      </c>
    </row>
    <row r="1036" spans="1:36" s="56" customFormat="1" ht="13.5" customHeight="1">
      <c r="A1036" s="317">
        <f>G1036</f>
        <v>27</v>
      </c>
      <c r="B1036" s="199">
        <f t="shared" si="32"/>
        <v>29</v>
      </c>
      <c r="C1036" s="132" t="s">
        <v>411</v>
      </c>
      <c r="D1036" s="125">
        <v>29</v>
      </c>
      <c r="E1036" s="148" t="s">
        <v>539</v>
      </c>
      <c r="F1036" s="148" t="s">
        <v>125</v>
      </c>
      <c r="G1036" s="531">
        <v>27</v>
      </c>
      <c r="H1036" s="531">
        <v>59</v>
      </c>
      <c r="I1036" s="16">
        <v>2.02</v>
      </c>
      <c r="J1036" s="122" t="s">
        <v>420</v>
      </c>
      <c r="K1036" s="159">
        <v>85</v>
      </c>
      <c r="L1036" s="289">
        <v>187</v>
      </c>
      <c r="M1036" s="173" t="s">
        <v>544</v>
      </c>
      <c r="N1036" s="122" t="s">
        <v>127</v>
      </c>
      <c r="O1036" s="301">
        <v>47</v>
      </c>
      <c r="P1036" s="530">
        <v>25</v>
      </c>
      <c r="Q1036" s="120">
        <v>1</v>
      </c>
      <c r="R1036" s="125"/>
      <c r="S1036" s="237" t="s">
        <v>542</v>
      </c>
      <c r="T1036" s="81">
        <v>2</v>
      </c>
      <c r="U1036" s="446">
        <f>IF(D1035=0,D1036,D1035)</f>
        <v>29</v>
      </c>
      <c r="V1036" s="57">
        <f>IF(I1035=0,I1036,I1035)</f>
        <v>2.02</v>
      </c>
      <c r="W1036" s="279">
        <f>IF(S1035="取りやめ",0,V1036)</f>
        <v>2.02</v>
      </c>
      <c r="X1036" s="282"/>
      <c r="Y1036" s="279"/>
      <c r="Z1036" s="282"/>
      <c r="AA1036" s="282"/>
      <c r="AB1036" s="57"/>
      <c r="AC1036" s="57"/>
      <c r="AD1036" s="57"/>
      <c r="AE1036" s="57"/>
      <c r="AF1036" s="57"/>
      <c r="AG1036" s="57"/>
      <c r="AH1036" s="56">
        <v>29</v>
      </c>
      <c r="AI1036" s="56">
        <v>2.02</v>
      </c>
      <c r="AJ1036" s="56">
        <v>2.02</v>
      </c>
    </row>
    <row r="1037" spans="1:36" s="56" customFormat="1" ht="13.5" customHeight="1">
      <c r="A1037" s="317">
        <f>IF(G1037=G1038,G1037,G1038)</f>
        <v>33</v>
      </c>
      <c r="B1037" s="199">
        <f t="shared" si="32"/>
        <v>29</v>
      </c>
      <c r="C1037" s="256" t="s">
        <v>536</v>
      </c>
      <c r="D1037" s="219">
        <v>29</v>
      </c>
      <c r="E1037" s="211" t="s">
        <v>539</v>
      </c>
      <c r="F1037" s="211" t="s">
        <v>125</v>
      </c>
      <c r="G1037" s="522">
        <v>33</v>
      </c>
      <c r="H1037" s="522">
        <v>23</v>
      </c>
      <c r="I1037" s="213">
        <v>4.88</v>
      </c>
      <c r="J1037" s="214" t="s">
        <v>403</v>
      </c>
      <c r="K1037" s="215">
        <v>36</v>
      </c>
      <c r="L1037" s="290">
        <v>2303</v>
      </c>
      <c r="M1037" s="216" t="s">
        <v>540</v>
      </c>
      <c r="N1037" s="214" t="s">
        <v>127</v>
      </c>
      <c r="O1037" s="307">
        <v>484</v>
      </c>
      <c r="P1037" s="220">
        <v>21</v>
      </c>
      <c r="Q1037" s="218">
        <v>1</v>
      </c>
      <c r="R1037" s="219"/>
      <c r="S1037" s="238" t="s">
        <v>545</v>
      </c>
      <c r="T1037" s="199">
        <v>1</v>
      </c>
      <c r="U1037" s="446">
        <f>IF(D1037=0,D1038,D1037)</f>
        <v>29</v>
      </c>
      <c r="V1037" s="57">
        <v>0</v>
      </c>
      <c r="W1037" s="279">
        <v>0</v>
      </c>
      <c r="X1037" s="282"/>
      <c r="Y1037" s="279"/>
      <c r="Z1037" s="282"/>
      <c r="AA1037" s="282"/>
      <c r="AB1037" s="57"/>
      <c r="AC1037" s="57"/>
      <c r="AD1037" s="57"/>
      <c r="AE1037" s="57"/>
      <c r="AF1037" s="57"/>
      <c r="AG1037" s="57"/>
      <c r="AH1037" s="56">
        <v>29</v>
      </c>
      <c r="AI1037" s="56">
        <v>0</v>
      </c>
      <c r="AJ1037" s="56">
        <v>0</v>
      </c>
    </row>
    <row r="1038" spans="1:36" s="56" customFormat="1" ht="13.5" customHeight="1">
      <c r="A1038" s="317">
        <f>G1038</f>
        <v>33</v>
      </c>
      <c r="B1038" s="199">
        <f t="shared" si="32"/>
        <v>29</v>
      </c>
      <c r="C1038" s="132" t="s">
        <v>536</v>
      </c>
      <c r="D1038" s="125">
        <v>29</v>
      </c>
      <c r="E1038" s="148" t="s">
        <v>539</v>
      </c>
      <c r="F1038" s="148" t="s">
        <v>125</v>
      </c>
      <c r="G1038" s="531">
        <v>33</v>
      </c>
      <c r="H1038" s="531">
        <v>23</v>
      </c>
      <c r="I1038" s="16">
        <v>4.88</v>
      </c>
      <c r="J1038" s="122" t="s">
        <v>403</v>
      </c>
      <c r="K1038" s="159">
        <v>36</v>
      </c>
      <c r="L1038" s="289">
        <v>2303</v>
      </c>
      <c r="M1038" s="173" t="s">
        <v>540</v>
      </c>
      <c r="N1038" s="122" t="s">
        <v>127</v>
      </c>
      <c r="O1038" s="301">
        <v>576</v>
      </c>
      <c r="P1038" s="530">
        <v>25</v>
      </c>
      <c r="Q1038" s="120">
        <v>1</v>
      </c>
      <c r="R1038" s="125"/>
      <c r="S1038" s="237" t="s">
        <v>545</v>
      </c>
      <c r="T1038" s="81">
        <v>2</v>
      </c>
      <c r="U1038" s="446">
        <f>IF(D1037=0,D1038,D1037)</f>
        <v>29</v>
      </c>
      <c r="V1038" s="57">
        <f>IF(I1037=0,I1038,I1037)</f>
        <v>4.88</v>
      </c>
      <c r="W1038" s="279">
        <f>IF(S1037="取りやめ",0,V1038)</f>
        <v>4.88</v>
      </c>
      <c r="X1038" s="282"/>
      <c r="Y1038" s="279"/>
      <c r="Z1038" s="282"/>
      <c r="AA1038" s="282"/>
      <c r="AB1038" s="57"/>
      <c r="AC1038" s="57"/>
      <c r="AD1038" s="57"/>
      <c r="AE1038" s="57"/>
      <c r="AF1038" s="57"/>
      <c r="AG1038" s="57"/>
      <c r="AH1038" s="56">
        <v>29</v>
      </c>
      <c r="AI1038" s="56">
        <v>4.88</v>
      </c>
      <c r="AJ1038" s="56">
        <v>4.88</v>
      </c>
    </row>
    <row r="1039" spans="1:36" s="56" customFormat="1" ht="13.5" customHeight="1">
      <c r="A1039" s="317">
        <f>IF(G1039=G1040,G1039,G1040)</f>
        <v>33</v>
      </c>
      <c r="B1039" s="199">
        <f t="shared" si="32"/>
        <v>29</v>
      </c>
      <c r="C1039" s="256" t="s">
        <v>536</v>
      </c>
      <c r="D1039" s="219">
        <v>29</v>
      </c>
      <c r="E1039" s="211" t="s">
        <v>539</v>
      </c>
      <c r="F1039" s="211" t="s">
        <v>125</v>
      </c>
      <c r="G1039" s="522">
        <v>33</v>
      </c>
      <c r="H1039" s="522">
        <v>105</v>
      </c>
      <c r="I1039" s="213">
        <v>0.11000000000000001</v>
      </c>
      <c r="J1039" s="214" t="s">
        <v>403</v>
      </c>
      <c r="K1039" s="215">
        <v>11</v>
      </c>
      <c r="L1039" s="290">
        <v>0</v>
      </c>
      <c r="M1039" s="216" t="s">
        <v>540</v>
      </c>
      <c r="N1039" s="214" t="s">
        <v>127</v>
      </c>
      <c r="O1039" s="307">
        <v>0</v>
      </c>
      <c r="P1039" s="220">
        <v>0</v>
      </c>
      <c r="Q1039" s="218">
        <v>1</v>
      </c>
      <c r="R1039" s="219"/>
      <c r="S1039" s="238" t="s">
        <v>543</v>
      </c>
      <c r="T1039" s="199">
        <v>1</v>
      </c>
      <c r="U1039" s="446">
        <f>IF(D1039=0,D1040,D1039)</f>
        <v>29</v>
      </c>
      <c r="V1039" s="57">
        <v>0</v>
      </c>
      <c r="W1039" s="279">
        <v>0</v>
      </c>
      <c r="X1039" s="282"/>
      <c r="Y1039" s="279"/>
      <c r="Z1039" s="282"/>
      <c r="AA1039" s="282"/>
      <c r="AB1039" s="57"/>
      <c r="AC1039" s="57"/>
      <c r="AD1039" s="57"/>
      <c r="AE1039" s="57"/>
      <c r="AF1039" s="57"/>
      <c r="AG1039" s="57"/>
      <c r="AH1039" s="56">
        <v>29</v>
      </c>
      <c r="AI1039" s="56">
        <v>0</v>
      </c>
      <c r="AJ1039" s="56">
        <v>0</v>
      </c>
    </row>
    <row r="1040" spans="1:36" s="56" customFormat="1" ht="13.5" customHeight="1">
      <c r="A1040" s="317">
        <f>G1040</f>
        <v>33</v>
      </c>
      <c r="B1040" s="199">
        <f t="shared" si="32"/>
        <v>29</v>
      </c>
      <c r="C1040" s="132" t="s">
        <v>536</v>
      </c>
      <c r="D1040" s="125">
        <v>29</v>
      </c>
      <c r="E1040" s="148" t="s">
        <v>539</v>
      </c>
      <c r="F1040" s="148" t="s">
        <v>125</v>
      </c>
      <c r="G1040" s="531">
        <v>33</v>
      </c>
      <c r="H1040" s="531">
        <v>105</v>
      </c>
      <c r="I1040" s="16">
        <v>0.11000000000000001</v>
      </c>
      <c r="J1040" s="122" t="s">
        <v>403</v>
      </c>
      <c r="K1040" s="159">
        <v>11</v>
      </c>
      <c r="L1040" s="289">
        <v>0</v>
      </c>
      <c r="M1040" s="173" t="s">
        <v>540</v>
      </c>
      <c r="N1040" s="122" t="s">
        <v>127</v>
      </c>
      <c r="O1040" s="301">
        <v>0</v>
      </c>
      <c r="P1040" s="530">
        <v>0</v>
      </c>
      <c r="Q1040" s="120">
        <v>1</v>
      </c>
      <c r="R1040" s="125"/>
      <c r="S1040" s="237" t="s">
        <v>543</v>
      </c>
      <c r="T1040" s="81">
        <v>2</v>
      </c>
      <c r="U1040" s="446">
        <f>IF(D1039=0,D1040,D1039)</f>
        <v>29</v>
      </c>
      <c r="V1040" s="57">
        <f>IF(I1039=0,I1040,I1039)</f>
        <v>0.11000000000000001</v>
      </c>
      <c r="W1040" s="279">
        <f>IF(S1039="取りやめ",0,V1040)</f>
        <v>0.11000000000000001</v>
      </c>
      <c r="X1040" s="282"/>
      <c r="Y1040" s="279"/>
      <c r="Z1040" s="282"/>
      <c r="AA1040" s="282"/>
      <c r="AB1040" s="57"/>
      <c r="AC1040" s="57"/>
      <c r="AD1040" s="57"/>
      <c r="AE1040" s="57"/>
      <c r="AF1040" s="57"/>
      <c r="AG1040" s="57"/>
      <c r="AH1040" s="56">
        <v>29</v>
      </c>
      <c r="AI1040" s="56">
        <v>0.11000000000000001</v>
      </c>
      <c r="AJ1040" s="56">
        <v>0.11000000000000001</v>
      </c>
    </row>
    <row r="1041" spans="1:36" s="56" customFormat="1" ht="13.5" customHeight="1">
      <c r="A1041" s="317">
        <f>IF(G1041=G1042,G1041,G1042)</f>
        <v>34</v>
      </c>
      <c r="B1041" s="199">
        <f t="shared" si="32"/>
        <v>29</v>
      </c>
      <c r="C1041" s="256" t="s">
        <v>536</v>
      </c>
      <c r="D1041" s="219">
        <v>29</v>
      </c>
      <c r="E1041" s="211" t="s">
        <v>539</v>
      </c>
      <c r="F1041" s="211" t="s">
        <v>125</v>
      </c>
      <c r="G1041" s="522">
        <v>34</v>
      </c>
      <c r="H1041" s="522">
        <v>165</v>
      </c>
      <c r="I1041" s="213">
        <v>0.5</v>
      </c>
      <c r="J1041" s="214" t="s">
        <v>420</v>
      </c>
      <c r="K1041" s="215">
        <v>24</v>
      </c>
      <c r="L1041" s="290">
        <v>40</v>
      </c>
      <c r="M1041" s="216" t="s">
        <v>540</v>
      </c>
      <c r="N1041" s="214" t="s">
        <v>127</v>
      </c>
      <c r="O1041" s="307">
        <v>8</v>
      </c>
      <c r="P1041" s="220">
        <v>20</v>
      </c>
      <c r="Q1041" s="218">
        <v>1</v>
      </c>
      <c r="R1041" s="219"/>
      <c r="S1041" s="238" t="s">
        <v>542</v>
      </c>
      <c r="T1041" s="199">
        <v>1</v>
      </c>
      <c r="U1041" s="446">
        <f>IF(D1041=0,D1042,D1041)</f>
        <v>29</v>
      </c>
      <c r="V1041" s="57">
        <v>0</v>
      </c>
      <c r="W1041" s="279">
        <v>0</v>
      </c>
      <c r="X1041" s="282"/>
      <c r="Y1041" s="279"/>
      <c r="Z1041" s="282"/>
      <c r="AA1041" s="282"/>
      <c r="AB1041" s="57"/>
      <c r="AC1041" s="57"/>
      <c r="AD1041" s="57"/>
      <c r="AE1041" s="57"/>
      <c r="AF1041" s="57"/>
      <c r="AG1041" s="57"/>
      <c r="AH1041" s="56">
        <v>29</v>
      </c>
      <c r="AI1041" s="56">
        <v>0</v>
      </c>
      <c r="AJ1041" s="56">
        <v>0</v>
      </c>
    </row>
    <row r="1042" spans="1:36" s="56" customFormat="1" ht="13.5" customHeight="1">
      <c r="A1042" s="317">
        <f>G1042</f>
        <v>34</v>
      </c>
      <c r="B1042" s="199">
        <f t="shared" si="32"/>
        <v>29</v>
      </c>
      <c r="C1042" s="132" t="s">
        <v>536</v>
      </c>
      <c r="D1042" s="125">
        <v>29</v>
      </c>
      <c r="E1042" s="148" t="s">
        <v>539</v>
      </c>
      <c r="F1042" s="148" t="s">
        <v>125</v>
      </c>
      <c r="G1042" s="531">
        <v>34</v>
      </c>
      <c r="H1042" s="531">
        <v>165</v>
      </c>
      <c r="I1042" s="16">
        <v>0.5</v>
      </c>
      <c r="J1042" s="122" t="s">
        <v>420</v>
      </c>
      <c r="K1042" s="159">
        <v>24</v>
      </c>
      <c r="L1042" s="289">
        <v>40</v>
      </c>
      <c r="M1042" s="173" t="s">
        <v>540</v>
      </c>
      <c r="N1042" s="122" t="s">
        <v>127</v>
      </c>
      <c r="O1042" s="301">
        <v>10</v>
      </c>
      <c r="P1042" s="530">
        <v>25</v>
      </c>
      <c r="Q1042" s="120">
        <v>1</v>
      </c>
      <c r="R1042" s="125"/>
      <c r="S1042" s="237" t="s">
        <v>542</v>
      </c>
      <c r="T1042" s="81">
        <v>2</v>
      </c>
      <c r="U1042" s="446">
        <f>IF(D1041=0,D1042,D1041)</f>
        <v>29</v>
      </c>
      <c r="V1042" s="57">
        <f>IF(I1041=0,I1042,I1041)</f>
        <v>0.5</v>
      </c>
      <c r="W1042" s="279">
        <f>IF(S1041="取りやめ",0,V1042)</f>
        <v>0.5</v>
      </c>
      <c r="X1042" s="282"/>
      <c r="Y1042" s="279"/>
      <c r="Z1042" s="282"/>
      <c r="AA1042" s="282"/>
      <c r="AB1042" s="57"/>
      <c r="AC1042" s="57"/>
      <c r="AD1042" s="57"/>
      <c r="AE1042" s="57"/>
      <c r="AF1042" s="57"/>
      <c r="AG1042" s="57"/>
      <c r="AH1042" s="56">
        <v>29</v>
      </c>
      <c r="AI1042" s="56">
        <v>0.5</v>
      </c>
      <c r="AJ1042" s="56">
        <v>0.5</v>
      </c>
    </row>
    <row r="1043" spans="1:36" s="56" customFormat="1" ht="13.5" customHeight="1">
      <c r="A1043" s="317">
        <f>IF(G1043=G1044,G1043,G1044)</f>
        <v>35</v>
      </c>
      <c r="B1043" s="199">
        <f t="shared" si="32"/>
        <v>29</v>
      </c>
      <c r="C1043" s="256" t="s">
        <v>536</v>
      </c>
      <c r="D1043" s="219">
        <v>29</v>
      </c>
      <c r="E1043" s="211" t="s">
        <v>539</v>
      </c>
      <c r="F1043" s="211" t="s">
        <v>125</v>
      </c>
      <c r="G1043" s="522">
        <v>35</v>
      </c>
      <c r="H1043" s="522">
        <v>185</v>
      </c>
      <c r="I1043" s="213">
        <v>4.72</v>
      </c>
      <c r="J1043" s="214" t="s">
        <v>403</v>
      </c>
      <c r="K1043" s="215">
        <v>33</v>
      </c>
      <c r="L1043" s="290">
        <v>1274</v>
      </c>
      <c r="M1043" s="216" t="s">
        <v>540</v>
      </c>
      <c r="N1043" s="214" t="s">
        <v>127</v>
      </c>
      <c r="O1043" s="307">
        <v>331</v>
      </c>
      <c r="P1043" s="220">
        <v>26</v>
      </c>
      <c r="Q1043" s="218">
        <v>1</v>
      </c>
      <c r="R1043" s="219"/>
      <c r="S1043" s="238" t="s">
        <v>545</v>
      </c>
      <c r="T1043" s="199">
        <v>1</v>
      </c>
      <c r="U1043" s="446">
        <f>IF(D1043=0,D1044,D1043)</f>
        <v>29</v>
      </c>
      <c r="V1043" s="57">
        <v>0</v>
      </c>
      <c r="W1043" s="279">
        <v>0</v>
      </c>
      <c r="X1043" s="282"/>
      <c r="Y1043" s="279"/>
      <c r="Z1043" s="282"/>
      <c r="AA1043" s="282"/>
      <c r="AB1043" s="57"/>
      <c r="AC1043" s="57"/>
      <c r="AD1043" s="57"/>
      <c r="AE1043" s="57"/>
      <c r="AF1043" s="57"/>
      <c r="AG1043" s="57"/>
      <c r="AH1043" s="56">
        <v>29</v>
      </c>
      <c r="AI1043" s="56">
        <v>0</v>
      </c>
      <c r="AJ1043" s="56">
        <v>0</v>
      </c>
    </row>
    <row r="1044" spans="1:36" s="56" customFormat="1" ht="13.5" customHeight="1">
      <c r="A1044" s="317">
        <f>G1044</f>
        <v>35</v>
      </c>
      <c r="B1044" s="199">
        <f t="shared" si="32"/>
        <v>29</v>
      </c>
      <c r="C1044" s="132" t="s">
        <v>536</v>
      </c>
      <c r="D1044" s="125">
        <v>29</v>
      </c>
      <c r="E1044" s="148" t="s">
        <v>539</v>
      </c>
      <c r="F1044" s="148" t="s">
        <v>125</v>
      </c>
      <c r="G1044" s="531">
        <v>35</v>
      </c>
      <c r="H1044" s="531">
        <v>185</v>
      </c>
      <c r="I1044" s="16">
        <v>4.72</v>
      </c>
      <c r="J1044" s="122" t="s">
        <v>403</v>
      </c>
      <c r="K1044" s="159">
        <v>33</v>
      </c>
      <c r="L1044" s="289">
        <v>1274</v>
      </c>
      <c r="M1044" s="173" t="s">
        <v>540</v>
      </c>
      <c r="N1044" s="122" t="s">
        <v>127</v>
      </c>
      <c r="O1044" s="301">
        <v>319</v>
      </c>
      <c r="P1044" s="530">
        <v>25</v>
      </c>
      <c r="Q1044" s="120">
        <v>1</v>
      </c>
      <c r="R1044" s="125"/>
      <c r="S1044" s="237" t="s">
        <v>545</v>
      </c>
      <c r="T1044" s="81">
        <v>2</v>
      </c>
      <c r="U1044" s="446">
        <f>IF(D1043=0,D1044,D1043)</f>
        <v>29</v>
      </c>
      <c r="V1044" s="57">
        <f>IF(I1043=0,I1044,I1043)</f>
        <v>4.72</v>
      </c>
      <c r="W1044" s="279">
        <f>IF(S1043="取りやめ",0,V1044)</f>
        <v>4.72</v>
      </c>
      <c r="X1044" s="282"/>
      <c r="Y1044" s="279"/>
      <c r="Z1044" s="282"/>
      <c r="AA1044" s="282"/>
      <c r="AB1044" s="57"/>
      <c r="AC1044" s="57"/>
      <c r="AD1044" s="57"/>
      <c r="AE1044" s="57"/>
      <c r="AF1044" s="57"/>
      <c r="AG1044" s="57"/>
      <c r="AH1044" s="56">
        <v>29</v>
      </c>
      <c r="AI1044" s="56">
        <v>4.72</v>
      </c>
      <c r="AJ1044" s="56">
        <v>4.72</v>
      </c>
    </row>
    <row r="1045" spans="1:36" s="56" customFormat="1" ht="13.5" customHeight="1">
      <c r="A1045" s="317">
        <f>IF(G1045=G1046,G1045,G1046)</f>
        <v>40</v>
      </c>
      <c r="B1045" s="199">
        <f t="shared" si="32"/>
        <v>29</v>
      </c>
      <c r="C1045" s="256" t="s">
        <v>411</v>
      </c>
      <c r="D1045" s="219">
        <v>29</v>
      </c>
      <c r="E1045" s="211" t="s">
        <v>539</v>
      </c>
      <c r="F1045" s="211" t="s">
        <v>125</v>
      </c>
      <c r="G1045" s="522">
        <v>40</v>
      </c>
      <c r="H1045" s="522">
        <v>13</v>
      </c>
      <c r="I1045" s="213">
        <v>4.2799999999999994</v>
      </c>
      <c r="J1045" s="214" t="s">
        <v>535</v>
      </c>
      <c r="K1045" s="215">
        <v>26</v>
      </c>
      <c r="L1045" s="290">
        <v>796</v>
      </c>
      <c r="M1045" s="216" t="s">
        <v>540</v>
      </c>
      <c r="N1045" s="214" t="s">
        <v>127</v>
      </c>
      <c r="O1045" s="307">
        <v>199</v>
      </c>
      <c r="P1045" s="220">
        <v>25</v>
      </c>
      <c r="Q1045" s="218">
        <v>1</v>
      </c>
      <c r="R1045" s="219"/>
      <c r="S1045" s="238" t="s">
        <v>542</v>
      </c>
      <c r="T1045" s="199">
        <v>1</v>
      </c>
      <c r="U1045" s="446">
        <f>IF(D1045=0,D1046,D1045)</f>
        <v>29</v>
      </c>
      <c r="V1045" s="57">
        <v>0</v>
      </c>
      <c r="W1045" s="279">
        <v>0</v>
      </c>
      <c r="X1045" s="282"/>
      <c r="Y1045" s="279"/>
      <c r="Z1045" s="282"/>
      <c r="AA1045" s="282"/>
      <c r="AB1045" s="57"/>
      <c r="AC1045" s="57"/>
      <c r="AD1045" s="57"/>
      <c r="AE1045" s="57"/>
      <c r="AF1045" s="57"/>
      <c r="AG1045" s="57"/>
      <c r="AH1045" s="56">
        <v>29</v>
      </c>
      <c r="AI1045" s="56">
        <v>0</v>
      </c>
      <c r="AJ1045" s="56">
        <v>0</v>
      </c>
    </row>
    <row r="1046" spans="1:36" s="56" customFormat="1" ht="13.5" customHeight="1">
      <c r="A1046" s="317">
        <f>G1046</f>
        <v>40</v>
      </c>
      <c r="B1046" s="199">
        <f t="shared" si="32"/>
        <v>29</v>
      </c>
      <c r="C1046" s="132" t="s">
        <v>411</v>
      </c>
      <c r="D1046" s="125">
        <v>29</v>
      </c>
      <c r="E1046" s="148" t="s">
        <v>539</v>
      </c>
      <c r="F1046" s="148" t="s">
        <v>125</v>
      </c>
      <c r="G1046" s="531">
        <v>40</v>
      </c>
      <c r="H1046" s="531">
        <v>13</v>
      </c>
      <c r="I1046" s="16">
        <v>4.2799999999999994</v>
      </c>
      <c r="J1046" s="122" t="s">
        <v>535</v>
      </c>
      <c r="K1046" s="159">
        <v>26</v>
      </c>
      <c r="L1046" s="289">
        <v>796</v>
      </c>
      <c r="M1046" s="173" t="s">
        <v>540</v>
      </c>
      <c r="N1046" s="122" t="s">
        <v>127</v>
      </c>
      <c r="O1046" s="301">
        <v>199</v>
      </c>
      <c r="P1046" s="530">
        <v>25</v>
      </c>
      <c r="Q1046" s="120">
        <v>1</v>
      </c>
      <c r="R1046" s="125"/>
      <c r="S1046" s="237" t="s">
        <v>542</v>
      </c>
      <c r="T1046" s="81">
        <v>2</v>
      </c>
      <c r="U1046" s="446">
        <f>IF(D1045=0,D1046,D1045)</f>
        <v>29</v>
      </c>
      <c r="V1046" s="57">
        <f>IF(I1045=0,I1046,I1045)</f>
        <v>4.2799999999999994</v>
      </c>
      <c r="W1046" s="279">
        <f>IF(S1045="取りやめ",0,V1046)</f>
        <v>4.2799999999999994</v>
      </c>
      <c r="X1046" s="282"/>
      <c r="Y1046" s="279"/>
      <c r="Z1046" s="282"/>
      <c r="AA1046" s="282"/>
      <c r="AB1046" s="57"/>
      <c r="AC1046" s="57"/>
      <c r="AD1046" s="57"/>
      <c r="AE1046" s="57"/>
      <c r="AF1046" s="57"/>
      <c r="AG1046" s="57"/>
      <c r="AH1046" s="56">
        <v>29</v>
      </c>
      <c r="AI1046" s="56">
        <v>4.2799999999999994</v>
      </c>
      <c r="AJ1046" s="56">
        <v>4.2799999999999994</v>
      </c>
    </row>
    <row r="1047" spans="1:36" s="56" customFormat="1" ht="13.5" customHeight="1">
      <c r="A1047" s="317">
        <f>IF(G1047=G1048,G1047,G1048)</f>
        <v>40</v>
      </c>
      <c r="B1047" s="199">
        <f t="shared" si="32"/>
        <v>29</v>
      </c>
      <c r="C1047" s="256" t="s">
        <v>411</v>
      </c>
      <c r="D1047" s="219">
        <v>29</v>
      </c>
      <c r="E1047" s="211" t="s">
        <v>539</v>
      </c>
      <c r="F1047" s="211" t="s">
        <v>125</v>
      </c>
      <c r="G1047" s="522">
        <v>40</v>
      </c>
      <c r="H1047" s="522">
        <v>15</v>
      </c>
      <c r="I1047" s="213">
        <v>19.28</v>
      </c>
      <c r="J1047" s="214" t="s">
        <v>537</v>
      </c>
      <c r="K1047" s="215">
        <v>25</v>
      </c>
      <c r="L1047" s="290">
        <v>3432</v>
      </c>
      <c r="M1047" s="216" t="s">
        <v>540</v>
      </c>
      <c r="N1047" s="214" t="s">
        <v>127</v>
      </c>
      <c r="O1047" s="307">
        <v>961</v>
      </c>
      <c r="P1047" s="220">
        <v>28</v>
      </c>
      <c r="Q1047" s="218">
        <v>1</v>
      </c>
      <c r="R1047" s="219"/>
      <c r="S1047" s="238" t="s">
        <v>542</v>
      </c>
      <c r="T1047" s="199">
        <v>1</v>
      </c>
      <c r="U1047" s="446">
        <f>IF(D1047=0,D1048,D1047)</f>
        <v>29</v>
      </c>
      <c r="V1047" s="57">
        <v>0</v>
      </c>
      <c r="W1047" s="279">
        <v>0</v>
      </c>
      <c r="X1047" s="282"/>
      <c r="Y1047" s="279"/>
      <c r="Z1047" s="282"/>
      <c r="AA1047" s="282"/>
      <c r="AB1047" s="57"/>
      <c r="AC1047" s="57"/>
      <c r="AD1047" s="57"/>
      <c r="AE1047" s="57"/>
      <c r="AF1047" s="57"/>
      <c r="AG1047" s="57"/>
      <c r="AH1047" s="56">
        <v>29</v>
      </c>
      <c r="AI1047" s="56">
        <v>0</v>
      </c>
      <c r="AJ1047" s="56">
        <v>0</v>
      </c>
    </row>
    <row r="1048" spans="1:36" s="56" customFormat="1" ht="13.5" customHeight="1">
      <c r="A1048" s="317">
        <f>G1048</f>
        <v>40</v>
      </c>
      <c r="B1048" s="199">
        <f t="shared" si="32"/>
        <v>29</v>
      </c>
      <c r="C1048" s="132" t="s">
        <v>411</v>
      </c>
      <c r="D1048" s="125">
        <v>29</v>
      </c>
      <c r="E1048" s="148" t="s">
        <v>539</v>
      </c>
      <c r="F1048" s="148" t="s">
        <v>125</v>
      </c>
      <c r="G1048" s="531">
        <v>40</v>
      </c>
      <c r="H1048" s="531">
        <v>15</v>
      </c>
      <c r="I1048" s="16">
        <v>19.28</v>
      </c>
      <c r="J1048" s="122" t="s">
        <v>537</v>
      </c>
      <c r="K1048" s="159">
        <v>25</v>
      </c>
      <c r="L1048" s="289">
        <v>3432</v>
      </c>
      <c r="M1048" s="173" t="s">
        <v>540</v>
      </c>
      <c r="N1048" s="122" t="s">
        <v>127</v>
      </c>
      <c r="O1048" s="301">
        <v>858</v>
      </c>
      <c r="P1048" s="530">
        <v>25</v>
      </c>
      <c r="Q1048" s="120">
        <v>1</v>
      </c>
      <c r="R1048" s="125"/>
      <c r="S1048" s="237" t="s">
        <v>542</v>
      </c>
      <c r="T1048" s="81">
        <v>2</v>
      </c>
      <c r="U1048" s="446">
        <f>IF(D1047=0,D1048,D1047)</f>
        <v>29</v>
      </c>
      <c r="V1048" s="57">
        <f>IF(I1047=0,I1048,I1047)</f>
        <v>19.28</v>
      </c>
      <c r="W1048" s="279">
        <f>IF(S1047="取りやめ",0,V1048)</f>
        <v>19.28</v>
      </c>
      <c r="X1048" s="282"/>
      <c r="Y1048" s="279"/>
      <c r="Z1048" s="282"/>
      <c r="AA1048" s="282"/>
      <c r="AB1048" s="57"/>
      <c r="AC1048" s="57"/>
      <c r="AD1048" s="57"/>
      <c r="AE1048" s="57"/>
      <c r="AF1048" s="57"/>
      <c r="AG1048" s="57"/>
      <c r="AH1048" s="56">
        <v>29</v>
      </c>
      <c r="AI1048" s="56">
        <v>19.28</v>
      </c>
      <c r="AJ1048" s="56">
        <v>19.28</v>
      </c>
    </row>
    <row r="1049" spans="1:36" s="56" customFormat="1" ht="13.5" customHeight="1">
      <c r="A1049" s="317">
        <f>IF(G1049=G1050,G1049,G1050)</f>
        <v>40</v>
      </c>
      <c r="B1049" s="199">
        <f t="shared" si="32"/>
        <v>29</v>
      </c>
      <c r="C1049" s="256" t="s">
        <v>411</v>
      </c>
      <c r="D1049" s="219">
        <v>29</v>
      </c>
      <c r="E1049" s="211" t="s">
        <v>539</v>
      </c>
      <c r="F1049" s="211" t="s">
        <v>125</v>
      </c>
      <c r="G1049" s="522">
        <v>40</v>
      </c>
      <c r="H1049" s="522">
        <v>23</v>
      </c>
      <c r="I1049" s="213">
        <v>3.3600000000000003</v>
      </c>
      <c r="J1049" s="214" t="s">
        <v>535</v>
      </c>
      <c r="K1049" s="215">
        <v>17</v>
      </c>
      <c r="L1049" s="290">
        <v>383</v>
      </c>
      <c r="M1049" s="216" t="s">
        <v>540</v>
      </c>
      <c r="N1049" s="214" t="s">
        <v>127</v>
      </c>
      <c r="O1049" s="307">
        <v>111</v>
      </c>
      <c r="P1049" s="220">
        <v>29</v>
      </c>
      <c r="Q1049" s="218">
        <v>1</v>
      </c>
      <c r="R1049" s="219"/>
      <c r="S1049" s="238" t="s">
        <v>542</v>
      </c>
      <c r="T1049" s="199">
        <v>1</v>
      </c>
      <c r="U1049" s="446">
        <f>IF(D1049=0,D1050,D1049)</f>
        <v>29</v>
      </c>
      <c r="V1049" s="57">
        <v>0</v>
      </c>
      <c r="W1049" s="279">
        <v>0</v>
      </c>
      <c r="X1049" s="282"/>
      <c r="Y1049" s="279"/>
      <c r="Z1049" s="282"/>
      <c r="AA1049" s="282"/>
      <c r="AB1049" s="57"/>
      <c r="AC1049" s="57"/>
      <c r="AD1049" s="57"/>
      <c r="AE1049" s="57"/>
      <c r="AF1049" s="57"/>
      <c r="AG1049" s="57"/>
      <c r="AH1049" s="56">
        <v>29</v>
      </c>
      <c r="AI1049" s="56">
        <v>0</v>
      </c>
      <c r="AJ1049" s="56">
        <v>0</v>
      </c>
    </row>
    <row r="1050" spans="1:36" s="56" customFormat="1" ht="13.5" customHeight="1">
      <c r="A1050" s="317">
        <f>G1050</f>
        <v>40</v>
      </c>
      <c r="B1050" s="199">
        <f t="shared" si="32"/>
        <v>29</v>
      </c>
      <c r="C1050" s="132" t="s">
        <v>411</v>
      </c>
      <c r="D1050" s="125">
        <v>29</v>
      </c>
      <c r="E1050" s="148" t="s">
        <v>539</v>
      </c>
      <c r="F1050" s="148" t="s">
        <v>125</v>
      </c>
      <c r="G1050" s="531">
        <v>40</v>
      </c>
      <c r="H1050" s="531">
        <v>23</v>
      </c>
      <c r="I1050" s="16">
        <v>3.3600000000000003</v>
      </c>
      <c r="J1050" s="122" t="s">
        <v>535</v>
      </c>
      <c r="K1050" s="159">
        <v>17</v>
      </c>
      <c r="L1050" s="289">
        <v>383</v>
      </c>
      <c r="M1050" s="173" t="s">
        <v>540</v>
      </c>
      <c r="N1050" s="122" t="s">
        <v>127</v>
      </c>
      <c r="O1050" s="301">
        <v>96</v>
      </c>
      <c r="P1050" s="530">
        <v>25</v>
      </c>
      <c r="Q1050" s="120">
        <v>1</v>
      </c>
      <c r="R1050" s="125"/>
      <c r="S1050" s="237" t="s">
        <v>542</v>
      </c>
      <c r="T1050" s="81">
        <v>2</v>
      </c>
      <c r="U1050" s="446">
        <f>IF(D1049=0,D1050,D1049)</f>
        <v>29</v>
      </c>
      <c r="V1050" s="57">
        <f>IF(I1049=0,I1050,I1049)</f>
        <v>3.3600000000000003</v>
      </c>
      <c r="W1050" s="279">
        <f>IF(S1049="取りやめ",0,V1050)</f>
        <v>3.3600000000000003</v>
      </c>
      <c r="X1050" s="282"/>
      <c r="Y1050" s="279"/>
      <c r="Z1050" s="282"/>
      <c r="AA1050" s="282"/>
      <c r="AB1050" s="57"/>
      <c r="AC1050" s="57"/>
      <c r="AD1050" s="57"/>
      <c r="AE1050" s="57"/>
      <c r="AF1050" s="57"/>
      <c r="AG1050" s="57"/>
      <c r="AH1050" s="56">
        <v>29</v>
      </c>
      <c r="AI1050" s="56">
        <v>3.3600000000000003</v>
      </c>
      <c r="AJ1050" s="56">
        <v>3.3600000000000003</v>
      </c>
    </row>
    <row r="1051" spans="1:36" s="56" customFormat="1" ht="13.5" customHeight="1">
      <c r="A1051" s="317">
        <f>IF(G1051=G1052,G1051,G1052)</f>
        <v>40</v>
      </c>
      <c r="B1051" s="199">
        <f t="shared" si="32"/>
        <v>29</v>
      </c>
      <c r="C1051" s="256" t="s">
        <v>411</v>
      </c>
      <c r="D1051" s="219">
        <v>29</v>
      </c>
      <c r="E1051" s="211" t="s">
        <v>539</v>
      </c>
      <c r="F1051" s="211" t="s">
        <v>125</v>
      </c>
      <c r="G1051" s="522">
        <v>40</v>
      </c>
      <c r="H1051" s="522">
        <v>27</v>
      </c>
      <c r="I1051" s="213">
        <v>7.24</v>
      </c>
      <c r="J1051" s="214" t="s">
        <v>535</v>
      </c>
      <c r="K1051" s="215">
        <v>25</v>
      </c>
      <c r="L1051" s="290">
        <v>1289</v>
      </c>
      <c r="M1051" s="216" t="s">
        <v>540</v>
      </c>
      <c r="N1051" s="214" t="s">
        <v>127</v>
      </c>
      <c r="O1051" s="307">
        <v>335</v>
      </c>
      <c r="P1051" s="220">
        <v>26</v>
      </c>
      <c r="Q1051" s="218">
        <v>1</v>
      </c>
      <c r="R1051" s="219"/>
      <c r="S1051" s="238" t="s">
        <v>542</v>
      </c>
      <c r="T1051" s="199">
        <v>1</v>
      </c>
      <c r="U1051" s="446">
        <f>IF(D1051=0,D1052,D1051)</f>
        <v>29</v>
      </c>
      <c r="V1051" s="57">
        <v>0</v>
      </c>
      <c r="W1051" s="279">
        <v>0</v>
      </c>
      <c r="X1051" s="282"/>
      <c r="Y1051" s="279"/>
      <c r="Z1051" s="282"/>
      <c r="AA1051" s="282"/>
      <c r="AB1051" s="57"/>
      <c r="AC1051" s="57"/>
      <c r="AD1051" s="57"/>
      <c r="AE1051" s="57"/>
      <c r="AF1051" s="57"/>
      <c r="AG1051" s="57"/>
      <c r="AH1051" s="56">
        <v>29</v>
      </c>
      <c r="AI1051" s="56">
        <v>0</v>
      </c>
      <c r="AJ1051" s="56">
        <v>0</v>
      </c>
    </row>
    <row r="1052" spans="1:36" s="56" customFormat="1" ht="13.5" customHeight="1">
      <c r="A1052" s="317">
        <f>G1052</f>
        <v>40</v>
      </c>
      <c r="B1052" s="199">
        <f t="shared" si="32"/>
        <v>29</v>
      </c>
      <c r="C1052" s="132" t="s">
        <v>411</v>
      </c>
      <c r="D1052" s="125">
        <v>29</v>
      </c>
      <c r="E1052" s="148" t="s">
        <v>539</v>
      </c>
      <c r="F1052" s="148" t="s">
        <v>125</v>
      </c>
      <c r="G1052" s="531">
        <v>40</v>
      </c>
      <c r="H1052" s="531">
        <v>27</v>
      </c>
      <c r="I1052" s="16">
        <v>7.24</v>
      </c>
      <c r="J1052" s="122" t="s">
        <v>535</v>
      </c>
      <c r="K1052" s="159">
        <v>25</v>
      </c>
      <c r="L1052" s="289">
        <v>1289</v>
      </c>
      <c r="M1052" s="173" t="s">
        <v>540</v>
      </c>
      <c r="N1052" s="122" t="s">
        <v>127</v>
      </c>
      <c r="O1052" s="301">
        <v>322</v>
      </c>
      <c r="P1052" s="530">
        <v>25</v>
      </c>
      <c r="Q1052" s="120">
        <v>1</v>
      </c>
      <c r="R1052" s="125"/>
      <c r="S1052" s="237" t="s">
        <v>542</v>
      </c>
      <c r="T1052" s="81">
        <v>2</v>
      </c>
      <c r="U1052" s="446">
        <f>IF(D1051=0,D1052,D1051)</f>
        <v>29</v>
      </c>
      <c r="V1052" s="57">
        <f>IF(I1051=0,I1052,I1051)</f>
        <v>7.24</v>
      </c>
      <c r="W1052" s="279">
        <f>IF(S1051="取りやめ",0,V1052)</f>
        <v>7.24</v>
      </c>
      <c r="X1052" s="282"/>
      <c r="Y1052" s="279"/>
      <c r="Z1052" s="282"/>
      <c r="AA1052" s="282"/>
      <c r="AB1052" s="57"/>
      <c r="AC1052" s="57"/>
      <c r="AD1052" s="57"/>
      <c r="AE1052" s="57"/>
      <c r="AF1052" s="57"/>
      <c r="AG1052" s="57"/>
      <c r="AH1052" s="56">
        <v>29</v>
      </c>
      <c r="AI1052" s="56">
        <v>7.24</v>
      </c>
      <c r="AJ1052" s="56">
        <v>7.24</v>
      </c>
    </row>
    <row r="1053" spans="1:36" s="56" customFormat="1" ht="13.5" customHeight="1">
      <c r="A1053" s="317">
        <f>IF(G1053=G1054,G1053,G1054)</f>
        <v>43</v>
      </c>
      <c r="B1053" s="199">
        <f t="shared" si="32"/>
        <v>29</v>
      </c>
      <c r="C1053" s="256" t="s">
        <v>411</v>
      </c>
      <c r="D1053" s="219">
        <v>29</v>
      </c>
      <c r="E1053" s="211" t="s">
        <v>539</v>
      </c>
      <c r="F1053" s="211" t="s">
        <v>125</v>
      </c>
      <c r="G1053" s="522">
        <v>43</v>
      </c>
      <c r="H1053" s="522">
        <v>33</v>
      </c>
      <c r="I1053" s="213">
        <v>3.53</v>
      </c>
      <c r="J1053" s="214" t="s">
        <v>420</v>
      </c>
      <c r="K1053" s="215">
        <v>45</v>
      </c>
      <c r="L1053" s="290">
        <v>226</v>
      </c>
      <c r="M1053" s="216" t="s">
        <v>540</v>
      </c>
      <c r="N1053" s="214" t="s">
        <v>127</v>
      </c>
      <c r="O1053" s="307">
        <v>68</v>
      </c>
      <c r="P1053" s="220">
        <v>30</v>
      </c>
      <c r="Q1053" s="218">
        <v>1</v>
      </c>
      <c r="R1053" s="219"/>
      <c r="S1053" s="238" t="s">
        <v>542</v>
      </c>
      <c r="T1053" s="199">
        <v>1</v>
      </c>
      <c r="U1053" s="446">
        <f>IF(D1053=0,D1054,D1053)</f>
        <v>29</v>
      </c>
      <c r="V1053" s="57">
        <v>0</v>
      </c>
      <c r="W1053" s="279">
        <v>0</v>
      </c>
      <c r="X1053" s="282"/>
      <c r="Y1053" s="279"/>
      <c r="Z1053" s="282"/>
      <c r="AA1053" s="282"/>
      <c r="AB1053" s="57"/>
      <c r="AC1053" s="57"/>
      <c r="AD1053" s="57"/>
      <c r="AE1053" s="57"/>
      <c r="AF1053" s="57"/>
      <c r="AG1053" s="57"/>
      <c r="AH1053" s="56">
        <v>29</v>
      </c>
      <c r="AI1053" s="56">
        <v>0</v>
      </c>
      <c r="AJ1053" s="56">
        <v>0</v>
      </c>
    </row>
    <row r="1054" spans="1:36" s="56" customFormat="1" ht="13.5" customHeight="1">
      <c r="A1054" s="317">
        <f>G1054</f>
        <v>43</v>
      </c>
      <c r="B1054" s="199">
        <f t="shared" si="32"/>
        <v>29</v>
      </c>
      <c r="C1054" s="132" t="s">
        <v>411</v>
      </c>
      <c r="D1054" s="125">
        <v>29</v>
      </c>
      <c r="E1054" s="148" t="s">
        <v>539</v>
      </c>
      <c r="F1054" s="148" t="s">
        <v>125</v>
      </c>
      <c r="G1054" s="531">
        <v>43</v>
      </c>
      <c r="H1054" s="531">
        <v>33</v>
      </c>
      <c r="I1054" s="16">
        <v>3.53</v>
      </c>
      <c r="J1054" s="122" t="s">
        <v>420</v>
      </c>
      <c r="K1054" s="159">
        <v>45</v>
      </c>
      <c r="L1054" s="289">
        <v>226</v>
      </c>
      <c r="M1054" s="173" t="s">
        <v>540</v>
      </c>
      <c r="N1054" s="122" t="s">
        <v>127</v>
      </c>
      <c r="O1054" s="301">
        <v>57</v>
      </c>
      <c r="P1054" s="530">
        <v>25</v>
      </c>
      <c r="Q1054" s="120">
        <v>1</v>
      </c>
      <c r="R1054" s="125"/>
      <c r="S1054" s="237" t="s">
        <v>542</v>
      </c>
      <c r="T1054" s="81">
        <v>2</v>
      </c>
      <c r="U1054" s="446">
        <f>IF(D1053=0,D1054,D1053)</f>
        <v>29</v>
      </c>
      <c r="V1054" s="57">
        <f>IF(I1053=0,I1054,I1053)</f>
        <v>3.53</v>
      </c>
      <c r="W1054" s="279">
        <f>IF(S1053="取りやめ",0,V1054)</f>
        <v>3.53</v>
      </c>
      <c r="X1054" s="282"/>
      <c r="Y1054" s="279"/>
      <c r="Z1054" s="282"/>
      <c r="AA1054" s="282"/>
      <c r="AB1054" s="57"/>
      <c r="AC1054" s="57"/>
      <c r="AD1054" s="57"/>
      <c r="AE1054" s="57"/>
      <c r="AF1054" s="57"/>
      <c r="AG1054" s="57"/>
      <c r="AH1054" s="56">
        <v>29</v>
      </c>
      <c r="AI1054" s="56">
        <v>3.53</v>
      </c>
      <c r="AJ1054" s="56">
        <v>3.53</v>
      </c>
    </row>
    <row r="1055" spans="1:36" s="56" customFormat="1" ht="13.5" customHeight="1">
      <c r="A1055" s="317">
        <f>IF(G1055=G1056,G1055,G1056)</f>
        <v>48</v>
      </c>
      <c r="B1055" s="199">
        <f t="shared" si="32"/>
        <v>29</v>
      </c>
      <c r="C1055" s="256" t="s">
        <v>411</v>
      </c>
      <c r="D1055" s="219">
        <v>29</v>
      </c>
      <c r="E1055" s="211" t="s">
        <v>539</v>
      </c>
      <c r="F1055" s="211" t="s">
        <v>125</v>
      </c>
      <c r="G1055" s="522">
        <v>48</v>
      </c>
      <c r="H1055" s="522">
        <v>13</v>
      </c>
      <c r="I1055" s="213">
        <v>2.44</v>
      </c>
      <c r="J1055" s="214" t="s">
        <v>439</v>
      </c>
      <c r="K1055" s="215">
        <v>18</v>
      </c>
      <c r="L1055" s="290">
        <v>339</v>
      </c>
      <c r="M1055" s="216" t="s">
        <v>546</v>
      </c>
      <c r="N1055" s="214" t="s">
        <v>127</v>
      </c>
      <c r="O1055" s="307">
        <v>98</v>
      </c>
      <c r="P1055" s="220">
        <v>29</v>
      </c>
      <c r="Q1055" s="218">
        <v>1</v>
      </c>
      <c r="R1055" s="219"/>
      <c r="S1055" s="238" t="s">
        <v>542</v>
      </c>
      <c r="T1055" s="199">
        <v>1</v>
      </c>
      <c r="U1055" s="446">
        <f>IF(D1055=0,D1056,D1055)</f>
        <v>29</v>
      </c>
      <c r="V1055" s="57">
        <v>0</v>
      </c>
      <c r="W1055" s="279">
        <v>0</v>
      </c>
      <c r="X1055" s="282"/>
      <c r="Y1055" s="279"/>
      <c r="Z1055" s="282"/>
      <c r="AA1055" s="282"/>
      <c r="AB1055" s="57"/>
      <c r="AC1055" s="57"/>
      <c r="AD1055" s="57"/>
      <c r="AE1055" s="57"/>
      <c r="AF1055" s="57"/>
      <c r="AG1055" s="57"/>
      <c r="AH1055" s="56">
        <v>29</v>
      </c>
      <c r="AI1055" s="56">
        <v>0</v>
      </c>
      <c r="AJ1055" s="56">
        <v>0</v>
      </c>
    </row>
    <row r="1056" spans="1:36" s="56" customFormat="1" ht="13.5" customHeight="1">
      <c r="A1056" s="317">
        <f>G1056</f>
        <v>48</v>
      </c>
      <c r="B1056" s="199">
        <f t="shared" si="32"/>
        <v>29</v>
      </c>
      <c r="C1056" s="132" t="s">
        <v>411</v>
      </c>
      <c r="D1056" s="125">
        <v>29</v>
      </c>
      <c r="E1056" s="148" t="s">
        <v>539</v>
      </c>
      <c r="F1056" s="148" t="s">
        <v>125</v>
      </c>
      <c r="G1056" s="531">
        <v>48</v>
      </c>
      <c r="H1056" s="531">
        <v>13</v>
      </c>
      <c r="I1056" s="16">
        <v>2.44</v>
      </c>
      <c r="J1056" s="122" t="s">
        <v>439</v>
      </c>
      <c r="K1056" s="159">
        <v>18</v>
      </c>
      <c r="L1056" s="289">
        <v>339</v>
      </c>
      <c r="M1056" s="173" t="s">
        <v>546</v>
      </c>
      <c r="N1056" s="122" t="s">
        <v>127</v>
      </c>
      <c r="O1056" s="301">
        <v>85</v>
      </c>
      <c r="P1056" s="530">
        <v>25</v>
      </c>
      <c r="Q1056" s="120">
        <v>1</v>
      </c>
      <c r="R1056" s="125"/>
      <c r="S1056" s="237" t="s">
        <v>542</v>
      </c>
      <c r="T1056" s="81">
        <v>2</v>
      </c>
      <c r="U1056" s="446">
        <f>IF(D1055=0,D1056,D1055)</f>
        <v>29</v>
      </c>
      <c r="V1056" s="57">
        <f>IF(I1055=0,I1056,I1055)</f>
        <v>2.44</v>
      </c>
      <c r="W1056" s="279">
        <f>IF(S1055="取りやめ",0,V1056)</f>
        <v>2.44</v>
      </c>
      <c r="X1056" s="282"/>
      <c r="Y1056" s="279"/>
      <c r="Z1056" s="282"/>
      <c r="AA1056" s="282"/>
      <c r="AB1056" s="57"/>
      <c r="AC1056" s="57"/>
      <c r="AD1056" s="57"/>
      <c r="AE1056" s="57"/>
      <c r="AF1056" s="57"/>
      <c r="AG1056" s="57"/>
      <c r="AH1056" s="56">
        <v>29</v>
      </c>
      <c r="AI1056" s="56">
        <v>2.44</v>
      </c>
      <c r="AJ1056" s="56">
        <v>2.44</v>
      </c>
    </row>
    <row r="1057" spans="1:36" s="56" customFormat="1" ht="13.5" customHeight="1">
      <c r="A1057" s="317">
        <f>IF(G1057=G1058,G1057,G1058)</f>
        <v>49</v>
      </c>
      <c r="B1057" s="199">
        <f t="shared" si="32"/>
        <v>29</v>
      </c>
      <c r="C1057" s="256" t="s">
        <v>411</v>
      </c>
      <c r="D1057" s="219">
        <v>29</v>
      </c>
      <c r="E1057" s="211" t="s">
        <v>539</v>
      </c>
      <c r="F1057" s="211" t="s">
        <v>125</v>
      </c>
      <c r="G1057" s="522">
        <v>49</v>
      </c>
      <c r="H1057" s="522">
        <v>88</v>
      </c>
      <c r="I1057" s="213">
        <v>12.08</v>
      </c>
      <c r="J1057" s="214" t="s">
        <v>403</v>
      </c>
      <c r="K1057" s="215">
        <v>35</v>
      </c>
      <c r="L1057" s="290">
        <v>2496.6829268292686</v>
      </c>
      <c r="M1057" s="216" t="s">
        <v>546</v>
      </c>
      <c r="N1057" s="214" t="s">
        <v>129</v>
      </c>
      <c r="O1057" s="307">
        <v>628</v>
      </c>
      <c r="P1057" s="220">
        <v>25.153374233128833</v>
      </c>
      <c r="Q1057" s="218">
        <v>1</v>
      </c>
      <c r="R1057" s="219"/>
      <c r="S1057" s="238" t="s">
        <v>545</v>
      </c>
      <c r="T1057" s="199">
        <v>1</v>
      </c>
      <c r="U1057" s="446">
        <f>IF(D1057=0,D1058,D1057)</f>
        <v>29</v>
      </c>
      <c r="V1057" s="57">
        <v>0</v>
      </c>
      <c r="W1057" s="279">
        <v>0</v>
      </c>
      <c r="X1057" s="282"/>
      <c r="Y1057" s="279"/>
      <c r="Z1057" s="282"/>
      <c r="AA1057" s="282"/>
      <c r="AB1057" s="57"/>
      <c r="AC1057" s="57"/>
      <c r="AD1057" s="57"/>
      <c r="AE1057" s="57"/>
      <c r="AF1057" s="57"/>
      <c r="AG1057" s="57"/>
      <c r="AH1057" s="56">
        <v>29</v>
      </c>
      <c r="AI1057" s="56">
        <v>0</v>
      </c>
      <c r="AJ1057" s="56">
        <v>0</v>
      </c>
    </row>
    <row r="1058" spans="1:36" s="56" customFormat="1" ht="13.5" customHeight="1">
      <c r="A1058" s="317">
        <f>G1058</f>
        <v>49</v>
      </c>
      <c r="B1058" s="199">
        <f t="shared" si="32"/>
        <v>29</v>
      </c>
      <c r="C1058" s="132" t="s">
        <v>411</v>
      </c>
      <c r="D1058" s="125">
        <v>29</v>
      </c>
      <c r="E1058" s="148" t="s">
        <v>539</v>
      </c>
      <c r="F1058" s="148" t="s">
        <v>125</v>
      </c>
      <c r="G1058" s="531">
        <v>49</v>
      </c>
      <c r="H1058" s="531">
        <v>88</v>
      </c>
      <c r="I1058" s="16">
        <v>12.08</v>
      </c>
      <c r="J1058" s="122" t="s">
        <v>403</v>
      </c>
      <c r="K1058" s="159">
        <v>35</v>
      </c>
      <c r="L1058" s="289">
        <v>3371</v>
      </c>
      <c r="M1058" s="173" t="s">
        <v>546</v>
      </c>
      <c r="N1058" s="122" t="s">
        <v>129</v>
      </c>
      <c r="O1058" s="301">
        <v>843</v>
      </c>
      <c r="P1058" s="530">
        <v>25</v>
      </c>
      <c r="Q1058" s="120">
        <v>1</v>
      </c>
      <c r="R1058" s="125"/>
      <c r="S1058" s="237" t="s">
        <v>545</v>
      </c>
      <c r="T1058" s="81">
        <v>2</v>
      </c>
      <c r="U1058" s="446">
        <f>IF(D1057=0,D1058,D1057)</f>
        <v>29</v>
      </c>
      <c r="V1058" s="57">
        <f>IF(I1057=0,I1058,I1057)</f>
        <v>12.08</v>
      </c>
      <c r="W1058" s="279">
        <f>IF(S1057="取りやめ",0,V1058)</f>
        <v>12.08</v>
      </c>
      <c r="X1058" s="282"/>
      <c r="Y1058" s="279"/>
      <c r="Z1058" s="282"/>
      <c r="AA1058" s="282"/>
      <c r="AB1058" s="57"/>
      <c r="AC1058" s="57"/>
      <c r="AD1058" s="57"/>
      <c r="AE1058" s="57"/>
      <c r="AF1058" s="57"/>
      <c r="AG1058" s="57"/>
      <c r="AH1058" s="56">
        <v>29</v>
      </c>
      <c r="AI1058" s="56">
        <v>12.08</v>
      </c>
      <c r="AJ1058" s="56">
        <v>12.08</v>
      </c>
    </row>
    <row r="1059" spans="1:36" s="56" customFormat="1" ht="13.5" customHeight="1">
      <c r="A1059" s="317">
        <f>IF(G1059=G1060,G1059,G1060)</f>
        <v>49</v>
      </c>
      <c r="B1059" s="199">
        <f t="shared" si="32"/>
        <v>29</v>
      </c>
      <c r="C1059" s="256" t="s">
        <v>411</v>
      </c>
      <c r="D1059" s="219">
        <v>29</v>
      </c>
      <c r="E1059" s="211" t="s">
        <v>539</v>
      </c>
      <c r="F1059" s="211" t="s">
        <v>125</v>
      </c>
      <c r="G1059" s="522">
        <v>49</v>
      </c>
      <c r="H1059" s="522">
        <v>91</v>
      </c>
      <c r="I1059" s="213">
        <v>3.7</v>
      </c>
      <c r="J1059" s="214" t="s">
        <v>403</v>
      </c>
      <c r="K1059" s="215">
        <v>34</v>
      </c>
      <c r="L1059" s="290">
        <v>768</v>
      </c>
      <c r="M1059" s="216" t="s">
        <v>546</v>
      </c>
      <c r="N1059" s="214" t="s">
        <v>129</v>
      </c>
      <c r="O1059" s="307">
        <v>192</v>
      </c>
      <c r="P1059" s="220">
        <v>25</v>
      </c>
      <c r="Q1059" s="218">
        <v>1</v>
      </c>
      <c r="R1059" s="219"/>
      <c r="S1059" s="238" t="s">
        <v>545</v>
      </c>
      <c r="T1059" s="199">
        <v>1</v>
      </c>
      <c r="U1059" s="446">
        <f>IF(D1059=0,D1060,D1059)</f>
        <v>29</v>
      </c>
      <c r="V1059" s="57">
        <v>0</v>
      </c>
      <c r="W1059" s="279">
        <v>0</v>
      </c>
      <c r="X1059" s="282"/>
      <c r="Y1059" s="279"/>
      <c r="Z1059" s="282"/>
      <c r="AA1059" s="282"/>
      <c r="AB1059" s="57"/>
      <c r="AC1059" s="57"/>
      <c r="AD1059" s="57"/>
      <c r="AE1059" s="57"/>
      <c r="AF1059" s="57"/>
      <c r="AG1059" s="57"/>
      <c r="AH1059" s="56">
        <v>29</v>
      </c>
      <c r="AI1059" s="56">
        <v>0</v>
      </c>
      <c r="AJ1059" s="56">
        <v>0</v>
      </c>
    </row>
    <row r="1060" spans="1:36" s="56" customFormat="1" ht="13.5" customHeight="1">
      <c r="A1060" s="317">
        <f>G1060</f>
        <v>49</v>
      </c>
      <c r="B1060" s="199">
        <f t="shared" si="32"/>
        <v>29</v>
      </c>
      <c r="C1060" s="132" t="s">
        <v>411</v>
      </c>
      <c r="D1060" s="125">
        <v>29</v>
      </c>
      <c r="E1060" s="148" t="s">
        <v>539</v>
      </c>
      <c r="F1060" s="148" t="s">
        <v>125</v>
      </c>
      <c r="G1060" s="531">
        <v>49</v>
      </c>
      <c r="H1060" s="531">
        <v>91</v>
      </c>
      <c r="I1060" s="16">
        <v>7</v>
      </c>
      <c r="J1060" s="122" t="s">
        <v>403</v>
      </c>
      <c r="K1060" s="159">
        <v>34</v>
      </c>
      <c r="L1060" s="289">
        <v>1302</v>
      </c>
      <c r="M1060" s="173" t="s">
        <v>546</v>
      </c>
      <c r="N1060" s="122" t="s">
        <v>129</v>
      </c>
      <c r="O1060" s="301">
        <v>326</v>
      </c>
      <c r="P1060" s="530">
        <v>25</v>
      </c>
      <c r="Q1060" s="120">
        <v>1</v>
      </c>
      <c r="R1060" s="125"/>
      <c r="S1060" s="237" t="s">
        <v>545</v>
      </c>
      <c r="T1060" s="81">
        <v>2</v>
      </c>
      <c r="U1060" s="446">
        <f>IF(D1059=0,D1060,D1059)</f>
        <v>29</v>
      </c>
      <c r="V1060" s="57">
        <f>IF(I1059=0,I1060,I1059)</f>
        <v>3.7</v>
      </c>
      <c r="W1060" s="279">
        <f>IF(S1059="取りやめ",0,V1060)</f>
        <v>3.7</v>
      </c>
      <c r="X1060" s="282"/>
      <c r="Y1060" s="279"/>
      <c r="Z1060" s="282"/>
      <c r="AA1060" s="282"/>
      <c r="AB1060" s="57"/>
      <c r="AC1060" s="57"/>
      <c r="AD1060" s="57"/>
      <c r="AE1060" s="57"/>
      <c r="AF1060" s="57"/>
      <c r="AG1060" s="57"/>
      <c r="AH1060" s="56">
        <v>29</v>
      </c>
      <c r="AI1060" s="56">
        <v>3.7</v>
      </c>
      <c r="AJ1060" s="56">
        <v>3.7</v>
      </c>
    </row>
    <row r="1061" spans="1:36" s="56" customFormat="1" ht="13.5" customHeight="1">
      <c r="A1061" s="317">
        <f>IF(G1061=G1062,G1061,G1062)</f>
        <v>49</v>
      </c>
      <c r="B1061" s="199">
        <f t="shared" si="32"/>
        <v>29</v>
      </c>
      <c r="C1061" s="256" t="s">
        <v>411</v>
      </c>
      <c r="D1061" s="219">
        <v>29</v>
      </c>
      <c r="E1061" s="211" t="s">
        <v>539</v>
      </c>
      <c r="F1061" s="211" t="s">
        <v>125</v>
      </c>
      <c r="G1061" s="522">
        <v>49</v>
      </c>
      <c r="H1061" s="522">
        <v>91</v>
      </c>
      <c r="I1061" s="213">
        <v>2.25</v>
      </c>
      <c r="J1061" s="214" t="s">
        <v>403</v>
      </c>
      <c r="K1061" s="215">
        <v>34</v>
      </c>
      <c r="L1061" s="290">
        <v>416.66666666666669</v>
      </c>
      <c r="M1061" s="216" t="s">
        <v>546</v>
      </c>
      <c r="N1061" s="214" t="s">
        <v>129</v>
      </c>
      <c r="O1061" s="307">
        <v>100</v>
      </c>
      <c r="P1061" s="220">
        <v>24</v>
      </c>
      <c r="Q1061" s="218">
        <v>1</v>
      </c>
      <c r="R1061" s="219"/>
      <c r="S1061" s="238" t="s">
        <v>541</v>
      </c>
      <c r="T1061" s="199">
        <v>1</v>
      </c>
      <c r="U1061" s="446">
        <f>IF(D1061=0,D1062,D1061)</f>
        <v>29</v>
      </c>
      <c r="V1061" s="57">
        <v>0</v>
      </c>
      <c r="W1061" s="279">
        <v>0</v>
      </c>
      <c r="X1061" s="282"/>
      <c r="Y1061" s="279"/>
      <c r="Z1061" s="282"/>
      <c r="AA1061" s="282"/>
      <c r="AB1061" s="57"/>
      <c r="AC1061" s="57"/>
      <c r="AD1061" s="57"/>
      <c r="AE1061" s="57"/>
      <c r="AF1061" s="57"/>
      <c r="AG1061" s="57"/>
      <c r="AH1061" s="56">
        <v>29</v>
      </c>
      <c r="AI1061" s="56">
        <v>0</v>
      </c>
      <c r="AJ1061" s="56">
        <v>0</v>
      </c>
    </row>
    <row r="1062" spans="1:36" s="56" customFormat="1" ht="13.5" customHeight="1">
      <c r="A1062" s="317">
        <f>G1062</f>
        <v>49</v>
      </c>
      <c r="B1062" s="199">
        <f t="shared" si="32"/>
        <v>29</v>
      </c>
      <c r="C1062" s="132" t="s">
        <v>411</v>
      </c>
      <c r="D1062" s="125">
        <v>29</v>
      </c>
      <c r="E1062" s="148" t="s">
        <v>539</v>
      </c>
      <c r="F1062" s="148" t="s">
        <v>125</v>
      </c>
      <c r="G1062" s="531">
        <v>49</v>
      </c>
      <c r="H1062" s="531">
        <v>91</v>
      </c>
      <c r="I1062" s="16">
        <v>6</v>
      </c>
      <c r="J1062" s="122" t="s">
        <v>403</v>
      </c>
      <c r="K1062" s="159">
        <v>34</v>
      </c>
      <c r="L1062" s="289">
        <v>1116</v>
      </c>
      <c r="M1062" s="173" t="s">
        <v>546</v>
      </c>
      <c r="N1062" s="122" t="s">
        <v>129</v>
      </c>
      <c r="O1062" s="301">
        <v>100</v>
      </c>
      <c r="P1062" s="530">
        <v>24</v>
      </c>
      <c r="Q1062" s="120">
        <v>1</v>
      </c>
      <c r="R1062" s="125"/>
      <c r="S1062" s="237" t="s">
        <v>541</v>
      </c>
      <c r="T1062" s="81">
        <v>2</v>
      </c>
      <c r="U1062" s="446">
        <f>IF(D1061=0,D1062,D1061)</f>
        <v>29</v>
      </c>
      <c r="V1062" s="57">
        <f>IF(I1061=0,I1062,I1061)</f>
        <v>2.25</v>
      </c>
      <c r="W1062" s="279">
        <f>IF(S1061="取りやめ",0,V1062)</f>
        <v>2.25</v>
      </c>
      <c r="X1062" s="282"/>
      <c r="Y1062" s="279"/>
      <c r="Z1062" s="282"/>
      <c r="AA1062" s="282"/>
      <c r="AB1062" s="57"/>
      <c r="AC1062" s="57"/>
      <c r="AD1062" s="57"/>
      <c r="AE1062" s="57"/>
      <c r="AF1062" s="57"/>
      <c r="AG1062" s="57"/>
      <c r="AH1062" s="56">
        <v>29</v>
      </c>
      <c r="AI1062" s="56">
        <v>2.25</v>
      </c>
      <c r="AJ1062" s="56">
        <v>2.25</v>
      </c>
    </row>
    <row r="1063" spans="1:36" s="56" customFormat="1" ht="13.5" customHeight="1">
      <c r="A1063" s="317">
        <f>IF(G1063=G1064,G1063,G1064)</f>
        <v>52</v>
      </c>
      <c r="B1063" s="199">
        <f t="shared" si="32"/>
        <v>29</v>
      </c>
      <c r="C1063" s="256" t="s">
        <v>411</v>
      </c>
      <c r="D1063" s="219">
        <v>29</v>
      </c>
      <c r="E1063" s="211" t="s">
        <v>539</v>
      </c>
      <c r="F1063" s="211" t="s">
        <v>125</v>
      </c>
      <c r="G1063" s="522">
        <v>52</v>
      </c>
      <c r="H1063" s="522">
        <v>14</v>
      </c>
      <c r="I1063" s="213">
        <v>2.6</v>
      </c>
      <c r="J1063" s="214" t="s">
        <v>417</v>
      </c>
      <c r="K1063" s="215">
        <v>19</v>
      </c>
      <c r="L1063" s="290">
        <v>36</v>
      </c>
      <c r="M1063" s="216" t="s">
        <v>540</v>
      </c>
      <c r="N1063" s="214" t="s">
        <v>127</v>
      </c>
      <c r="O1063" s="307">
        <v>12</v>
      </c>
      <c r="P1063" s="220">
        <v>34</v>
      </c>
      <c r="Q1063" s="218">
        <v>1</v>
      </c>
      <c r="R1063" s="219"/>
      <c r="S1063" s="238" t="s">
        <v>542</v>
      </c>
      <c r="T1063" s="199">
        <v>1</v>
      </c>
      <c r="U1063" s="446">
        <f>IF(D1063=0,D1064,D1063)</f>
        <v>29</v>
      </c>
      <c r="V1063" s="57">
        <v>0</v>
      </c>
      <c r="W1063" s="279">
        <v>0</v>
      </c>
      <c r="X1063" s="282"/>
      <c r="Y1063" s="279"/>
      <c r="Z1063" s="282"/>
      <c r="AA1063" s="282"/>
      <c r="AB1063" s="57"/>
      <c r="AC1063" s="57"/>
      <c r="AD1063" s="57"/>
      <c r="AE1063" s="57"/>
      <c r="AF1063" s="57"/>
      <c r="AG1063" s="57"/>
      <c r="AH1063" s="56">
        <v>29</v>
      </c>
      <c r="AI1063" s="56">
        <v>0</v>
      </c>
      <c r="AJ1063" s="56">
        <v>0</v>
      </c>
    </row>
    <row r="1064" spans="1:36" s="56" customFormat="1" ht="13.5" customHeight="1">
      <c r="A1064" s="317">
        <f>G1064</f>
        <v>52</v>
      </c>
      <c r="B1064" s="199">
        <f t="shared" si="32"/>
        <v>29</v>
      </c>
      <c r="C1064" s="132" t="s">
        <v>411</v>
      </c>
      <c r="D1064" s="125">
        <v>29</v>
      </c>
      <c r="E1064" s="148" t="s">
        <v>539</v>
      </c>
      <c r="F1064" s="148" t="s">
        <v>125</v>
      </c>
      <c r="G1064" s="531">
        <v>52</v>
      </c>
      <c r="H1064" s="531">
        <v>14</v>
      </c>
      <c r="I1064" s="16">
        <v>2.6</v>
      </c>
      <c r="J1064" s="122" t="s">
        <v>417</v>
      </c>
      <c r="K1064" s="159">
        <v>19</v>
      </c>
      <c r="L1064" s="289">
        <v>36</v>
      </c>
      <c r="M1064" s="173" t="s">
        <v>540</v>
      </c>
      <c r="N1064" s="122" t="s">
        <v>127</v>
      </c>
      <c r="O1064" s="301">
        <v>9</v>
      </c>
      <c r="P1064" s="530">
        <v>25</v>
      </c>
      <c r="Q1064" s="120">
        <v>1</v>
      </c>
      <c r="R1064" s="125"/>
      <c r="S1064" s="237" t="s">
        <v>542</v>
      </c>
      <c r="T1064" s="81">
        <v>2</v>
      </c>
      <c r="U1064" s="446">
        <f>IF(D1063=0,D1064,D1063)</f>
        <v>29</v>
      </c>
      <c r="V1064" s="57">
        <f>IF(I1063=0,I1064,I1063)</f>
        <v>2.6</v>
      </c>
      <c r="W1064" s="279">
        <f>IF(S1063="取りやめ",0,V1064)</f>
        <v>2.6</v>
      </c>
      <c r="X1064" s="282"/>
      <c r="Y1064" s="279"/>
      <c r="Z1064" s="282"/>
      <c r="AA1064" s="282"/>
      <c r="AB1064" s="57"/>
      <c r="AC1064" s="57"/>
      <c r="AD1064" s="57"/>
      <c r="AE1064" s="57"/>
      <c r="AF1064" s="57"/>
      <c r="AG1064" s="57"/>
      <c r="AH1064" s="56">
        <v>29</v>
      </c>
      <c r="AI1064" s="56">
        <v>2.6</v>
      </c>
      <c r="AJ1064" s="56">
        <v>2.6</v>
      </c>
    </row>
    <row r="1065" spans="1:36" s="56" customFormat="1" ht="13.5" customHeight="1">
      <c r="A1065" s="317">
        <f>IF(G1065=G1066,G1065,G1066)</f>
        <v>52</v>
      </c>
      <c r="B1065" s="199">
        <f t="shared" si="32"/>
        <v>29</v>
      </c>
      <c r="C1065" s="256" t="s">
        <v>411</v>
      </c>
      <c r="D1065" s="219">
        <v>29</v>
      </c>
      <c r="E1065" s="211" t="s">
        <v>539</v>
      </c>
      <c r="F1065" s="211" t="s">
        <v>125</v>
      </c>
      <c r="G1065" s="522">
        <v>52</v>
      </c>
      <c r="H1065" s="522">
        <v>65</v>
      </c>
      <c r="I1065" s="213">
        <v>1.52</v>
      </c>
      <c r="J1065" s="214" t="s">
        <v>419</v>
      </c>
      <c r="K1065" s="215">
        <v>19</v>
      </c>
      <c r="L1065" s="290">
        <v>70</v>
      </c>
      <c r="M1065" s="216" t="s">
        <v>540</v>
      </c>
      <c r="N1065" s="214" t="s">
        <v>127</v>
      </c>
      <c r="O1065" s="307">
        <v>22</v>
      </c>
      <c r="P1065" s="220">
        <v>32</v>
      </c>
      <c r="Q1065" s="218">
        <v>1</v>
      </c>
      <c r="R1065" s="219"/>
      <c r="S1065" s="238" t="s">
        <v>542</v>
      </c>
      <c r="T1065" s="199">
        <v>1</v>
      </c>
      <c r="U1065" s="446">
        <f>IF(D1065=0,D1066,D1065)</f>
        <v>29</v>
      </c>
      <c r="V1065" s="57">
        <v>0</v>
      </c>
      <c r="W1065" s="279">
        <v>0</v>
      </c>
      <c r="X1065" s="282"/>
      <c r="Y1065" s="279"/>
      <c r="Z1065" s="282"/>
      <c r="AA1065" s="282"/>
      <c r="AB1065" s="57"/>
      <c r="AC1065" s="57"/>
      <c r="AD1065" s="57"/>
      <c r="AE1065" s="57"/>
      <c r="AF1065" s="57"/>
      <c r="AG1065" s="57"/>
      <c r="AH1065" s="56">
        <v>29</v>
      </c>
      <c r="AI1065" s="56">
        <v>0</v>
      </c>
      <c r="AJ1065" s="56">
        <v>0</v>
      </c>
    </row>
    <row r="1066" spans="1:36" s="56" customFormat="1" ht="13.5" customHeight="1">
      <c r="A1066" s="317">
        <f>G1066</f>
        <v>52</v>
      </c>
      <c r="B1066" s="199">
        <f t="shared" si="32"/>
        <v>29</v>
      </c>
      <c r="C1066" s="132" t="s">
        <v>411</v>
      </c>
      <c r="D1066" s="125">
        <v>29</v>
      </c>
      <c r="E1066" s="148" t="s">
        <v>539</v>
      </c>
      <c r="F1066" s="148" t="s">
        <v>125</v>
      </c>
      <c r="G1066" s="531">
        <v>52</v>
      </c>
      <c r="H1066" s="531">
        <v>65</v>
      </c>
      <c r="I1066" s="16">
        <v>1.52</v>
      </c>
      <c r="J1066" s="122" t="s">
        <v>419</v>
      </c>
      <c r="K1066" s="159">
        <v>19</v>
      </c>
      <c r="L1066" s="289">
        <v>70</v>
      </c>
      <c r="M1066" s="173" t="s">
        <v>540</v>
      </c>
      <c r="N1066" s="122" t="s">
        <v>127</v>
      </c>
      <c r="O1066" s="301">
        <v>18</v>
      </c>
      <c r="P1066" s="530">
        <v>25</v>
      </c>
      <c r="Q1066" s="120">
        <v>1</v>
      </c>
      <c r="R1066" s="125"/>
      <c r="S1066" s="237" t="s">
        <v>542</v>
      </c>
      <c r="T1066" s="81">
        <v>2</v>
      </c>
      <c r="U1066" s="446">
        <f>IF(D1065=0,D1066,D1065)</f>
        <v>29</v>
      </c>
      <c r="V1066" s="57">
        <f>IF(I1065=0,I1066,I1065)</f>
        <v>1.52</v>
      </c>
      <c r="W1066" s="279">
        <f>IF(S1065="取りやめ",0,V1066)</f>
        <v>1.52</v>
      </c>
      <c r="X1066" s="282"/>
      <c r="Y1066" s="279"/>
      <c r="Z1066" s="282"/>
      <c r="AA1066" s="282"/>
      <c r="AB1066" s="57"/>
      <c r="AC1066" s="57"/>
      <c r="AD1066" s="57"/>
      <c r="AE1066" s="57"/>
      <c r="AF1066" s="57"/>
      <c r="AG1066" s="57"/>
      <c r="AH1066" s="56">
        <v>29</v>
      </c>
      <c r="AI1066" s="56">
        <v>1.52</v>
      </c>
      <c r="AJ1066" s="56">
        <v>1.52</v>
      </c>
    </row>
    <row r="1067" spans="1:36" s="56" customFormat="1" ht="13.5" customHeight="1">
      <c r="A1067" s="317">
        <f>IF(G1067=G1068,G1067,G1068)</f>
        <v>52</v>
      </c>
      <c r="B1067" s="199">
        <f t="shared" si="32"/>
        <v>29</v>
      </c>
      <c r="C1067" s="256" t="s">
        <v>411</v>
      </c>
      <c r="D1067" s="219">
        <v>29</v>
      </c>
      <c r="E1067" s="211" t="s">
        <v>539</v>
      </c>
      <c r="F1067" s="211" t="s">
        <v>125</v>
      </c>
      <c r="G1067" s="522">
        <v>52</v>
      </c>
      <c r="H1067" s="522">
        <v>66</v>
      </c>
      <c r="I1067" s="213">
        <v>0.55999999999999994</v>
      </c>
      <c r="J1067" s="214" t="s">
        <v>445</v>
      </c>
      <c r="K1067" s="215">
        <v>19</v>
      </c>
      <c r="L1067" s="290">
        <v>35</v>
      </c>
      <c r="M1067" s="216" t="s">
        <v>540</v>
      </c>
      <c r="N1067" s="214" t="s">
        <v>127</v>
      </c>
      <c r="O1067" s="307">
        <v>12</v>
      </c>
      <c r="P1067" s="220">
        <v>34</v>
      </c>
      <c r="Q1067" s="218">
        <v>1</v>
      </c>
      <c r="R1067" s="219"/>
      <c r="S1067" s="238" t="s">
        <v>542</v>
      </c>
      <c r="T1067" s="199">
        <v>1</v>
      </c>
      <c r="U1067" s="446">
        <f>IF(D1067=0,D1068,D1067)</f>
        <v>29</v>
      </c>
      <c r="V1067" s="57">
        <v>0</v>
      </c>
      <c r="W1067" s="279">
        <v>0</v>
      </c>
      <c r="X1067" s="282"/>
      <c r="Y1067" s="279"/>
      <c r="Z1067" s="282"/>
      <c r="AA1067" s="282"/>
      <c r="AB1067" s="57"/>
      <c r="AC1067" s="57"/>
      <c r="AD1067" s="57"/>
      <c r="AE1067" s="57"/>
      <c r="AF1067" s="57"/>
      <c r="AG1067" s="57"/>
      <c r="AH1067" s="56">
        <v>29</v>
      </c>
      <c r="AI1067" s="56">
        <v>0</v>
      </c>
      <c r="AJ1067" s="56">
        <v>0</v>
      </c>
    </row>
    <row r="1068" spans="1:36" s="56" customFormat="1" ht="13.5" customHeight="1">
      <c r="A1068" s="317">
        <f>G1068</f>
        <v>52</v>
      </c>
      <c r="B1068" s="199">
        <f t="shared" si="32"/>
        <v>29</v>
      </c>
      <c r="C1068" s="132" t="s">
        <v>411</v>
      </c>
      <c r="D1068" s="125">
        <v>29</v>
      </c>
      <c r="E1068" s="148" t="s">
        <v>539</v>
      </c>
      <c r="F1068" s="148" t="s">
        <v>125</v>
      </c>
      <c r="G1068" s="531">
        <v>52</v>
      </c>
      <c r="H1068" s="531">
        <v>66</v>
      </c>
      <c r="I1068" s="16">
        <v>0.55999999999999994</v>
      </c>
      <c r="J1068" s="122" t="s">
        <v>445</v>
      </c>
      <c r="K1068" s="159">
        <v>19</v>
      </c>
      <c r="L1068" s="289">
        <v>35</v>
      </c>
      <c r="M1068" s="173" t="s">
        <v>540</v>
      </c>
      <c r="N1068" s="122" t="s">
        <v>127</v>
      </c>
      <c r="O1068" s="301">
        <v>9</v>
      </c>
      <c r="P1068" s="530">
        <v>25</v>
      </c>
      <c r="Q1068" s="120">
        <v>1</v>
      </c>
      <c r="R1068" s="125"/>
      <c r="S1068" s="237" t="s">
        <v>542</v>
      </c>
      <c r="T1068" s="81">
        <v>2</v>
      </c>
      <c r="U1068" s="446">
        <f>IF(D1067=0,D1068,D1067)</f>
        <v>29</v>
      </c>
      <c r="V1068" s="57">
        <f>IF(I1067=0,I1068,I1067)</f>
        <v>0.55999999999999994</v>
      </c>
      <c r="W1068" s="279">
        <f>IF(S1067="取りやめ",0,V1068)</f>
        <v>0.55999999999999994</v>
      </c>
      <c r="X1068" s="282"/>
      <c r="Y1068" s="279"/>
      <c r="Z1068" s="282"/>
      <c r="AA1068" s="282"/>
      <c r="AB1068" s="57"/>
      <c r="AC1068" s="57"/>
      <c r="AD1068" s="57"/>
      <c r="AE1068" s="57"/>
      <c r="AF1068" s="57"/>
      <c r="AG1068" s="57"/>
      <c r="AH1068" s="56">
        <v>29</v>
      </c>
      <c r="AI1068" s="56">
        <v>0.55999999999999994</v>
      </c>
      <c r="AJ1068" s="56">
        <v>0.55999999999999994</v>
      </c>
    </row>
    <row r="1069" spans="1:36" s="56" customFormat="1" ht="13.5" customHeight="1">
      <c r="A1069" s="317">
        <f>IF(G1069=G1070,G1069,G1070)</f>
        <v>54</v>
      </c>
      <c r="B1069" s="199">
        <f t="shared" si="32"/>
        <v>29</v>
      </c>
      <c r="C1069" s="256" t="s">
        <v>536</v>
      </c>
      <c r="D1069" s="219">
        <v>29</v>
      </c>
      <c r="E1069" s="211" t="s">
        <v>539</v>
      </c>
      <c r="F1069" s="211" t="s">
        <v>125</v>
      </c>
      <c r="G1069" s="522">
        <v>54</v>
      </c>
      <c r="H1069" s="522">
        <v>46</v>
      </c>
      <c r="I1069" s="213">
        <v>9.3000000000000007</v>
      </c>
      <c r="J1069" s="214" t="s">
        <v>420</v>
      </c>
      <c r="K1069" s="215">
        <v>70</v>
      </c>
      <c r="L1069" s="290">
        <v>1003.225806451613</v>
      </c>
      <c r="M1069" s="216" t="s">
        <v>540</v>
      </c>
      <c r="N1069" s="214" t="s">
        <v>127</v>
      </c>
      <c r="O1069" s="307">
        <v>311</v>
      </c>
      <c r="P1069" s="220">
        <v>31</v>
      </c>
      <c r="Q1069" s="218">
        <v>1</v>
      </c>
      <c r="R1069" s="219"/>
      <c r="S1069" s="238" t="s">
        <v>541</v>
      </c>
      <c r="T1069" s="199">
        <v>1</v>
      </c>
      <c r="U1069" s="446">
        <f>IF(D1069=0,D1070,D1069)</f>
        <v>29</v>
      </c>
      <c r="V1069" s="57">
        <v>0</v>
      </c>
      <c r="W1069" s="279">
        <v>0</v>
      </c>
      <c r="X1069" s="282"/>
      <c r="Y1069" s="279"/>
      <c r="Z1069" s="282"/>
      <c r="AA1069" s="282"/>
      <c r="AB1069" s="57"/>
      <c r="AC1069" s="57"/>
      <c r="AD1069" s="57"/>
      <c r="AE1069" s="57"/>
      <c r="AF1069" s="57"/>
      <c r="AG1069" s="57"/>
      <c r="AH1069" s="56">
        <v>29</v>
      </c>
      <c r="AI1069" s="56">
        <v>0</v>
      </c>
      <c r="AJ1069" s="56">
        <v>0</v>
      </c>
    </row>
    <row r="1070" spans="1:36" s="56" customFormat="1" ht="13.5" customHeight="1">
      <c r="A1070" s="317">
        <f>G1070</f>
        <v>54</v>
      </c>
      <c r="B1070" s="199">
        <f t="shared" si="32"/>
        <v>29</v>
      </c>
      <c r="C1070" s="132" t="s">
        <v>536</v>
      </c>
      <c r="D1070" s="125">
        <v>29</v>
      </c>
      <c r="E1070" s="148" t="s">
        <v>539</v>
      </c>
      <c r="F1070" s="148" t="s">
        <v>125</v>
      </c>
      <c r="G1070" s="531">
        <v>54</v>
      </c>
      <c r="H1070" s="531">
        <v>46</v>
      </c>
      <c r="I1070" s="16">
        <v>9.3000000000000007</v>
      </c>
      <c r="J1070" s="122" t="s">
        <v>420</v>
      </c>
      <c r="K1070" s="159">
        <v>70</v>
      </c>
      <c r="L1070" s="289">
        <v>1171</v>
      </c>
      <c r="M1070" s="173" t="s">
        <v>540</v>
      </c>
      <c r="N1070" s="122" t="s">
        <v>127</v>
      </c>
      <c r="O1070" s="301">
        <v>293</v>
      </c>
      <c r="P1070" s="530">
        <v>25</v>
      </c>
      <c r="Q1070" s="120">
        <v>1</v>
      </c>
      <c r="R1070" s="125"/>
      <c r="S1070" s="237" t="s">
        <v>541</v>
      </c>
      <c r="T1070" s="81">
        <v>2</v>
      </c>
      <c r="U1070" s="446">
        <f>IF(D1069=0,D1070,D1069)</f>
        <v>29</v>
      </c>
      <c r="V1070" s="57">
        <f>IF(I1069=0,I1070,I1069)</f>
        <v>9.3000000000000007</v>
      </c>
      <c r="W1070" s="279">
        <f>IF(S1069="取りやめ",0,V1070)</f>
        <v>9.3000000000000007</v>
      </c>
      <c r="X1070" s="282"/>
      <c r="Y1070" s="279"/>
      <c r="Z1070" s="282"/>
      <c r="AA1070" s="282"/>
      <c r="AB1070" s="57"/>
      <c r="AC1070" s="57"/>
      <c r="AD1070" s="57"/>
      <c r="AE1070" s="57"/>
      <c r="AF1070" s="57"/>
      <c r="AG1070" s="57"/>
      <c r="AH1070" s="56">
        <v>29</v>
      </c>
      <c r="AI1070" s="56">
        <v>9.3000000000000007</v>
      </c>
      <c r="AJ1070" s="56">
        <v>9.3000000000000007</v>
      </c>
    </row>
    <row r="1071" spans="1:36" s="56" customFormat="1" ht="13.5" customHeight="1">
      <c r="A1071" s="317">
        <f>IF(G1071=G1072,G1071,G1072)</f>
        <v>54</v>
      </c>
      <c r="B1071" s="199">
        <f t="shared" si="32"/>
        <v>29</v>
      </c>
      <c r="C1071" s="256" t="s">
        <v>536</v>
      </c>
      <c r="D1071" s="219">
        <v>29</v>
      </c>
      <c r="E1071" s="211" t="s">
        <v>539</v>
      </c>
      <c r="F1071" s="211" t="s">
        <v>125</v>
      </c>
      <c r="G1071" s="522">
        <v>54</v>
      </c>
      <c r="H1071" s="522">
        <v>47</v>
      </c>
      <c r="I1071" s="213">
        <v>3.3899999999999997</v>
      </c>
      <c r="J1071" s="214" t="s">
        <v>420</v>
      </c>
      <c r="K1071" s="215">
        <v>70</v>
      </c>
      <c r="L1071" s="290">
        <v>422.22222222222223</v>
      </c>
      <c r="M1071" s="216" t="s">
        <v>540</v>
      </c>
      <c r="N1071" s="214" t="s">
        <v>127</v>
      </c>
      <c r="O1071" s="307">
        <v>114</v>
      </c>
      <c r="P1071" s="220">
        <v>27</v>
      </c>
      <c r="Q1071" s="218">
        <v>1</v>
      </c>
      <c r="R1071" s="219"/>
      <c r="S1071" s="238" t="s">
        <v>541</v>
      </c>
      <c r="T1071" s="199">
        <v>1</v>
      </c>
      <c r="U1071" s="446">
        <f>IF(D1071=0,D1072,D1071)</f>
        <v>29</v>
      </c>
      <c r="V1071" s="57">
        <v>0</v>
      </c>
      <c r="W1071" s="279">
        <v>0</v>
      </c>
      <c r="X1071" s="282"/>
      <c r="Y1071" s="279"/>
      <c r="Z1071" s="282"/>
      <c r="AA1071" s="282"/>
      <c r="AB1071" s="57"/>
      <c r="AC1071" s="57"/>
      <c r="AD1071" s="57"/>
      <c r="AE1071" s="57"/>
      <c r="AF1071" s="57"/>
      <c r="AG1071" s="57"/>
      <c r="AH1071" s="56">
        <v>29</v>
      </c>
      <c r="AI1071" s="56">
        <v>0</v>
      </c>
      <c r="AJ1071" s="56">
        <v>0</v>
      </c>
    </row>
    <row r="1072" spans="1:36" s="56" customFormat="1" ht="13.5" customHeight="1">
      <c r="A1072" s="317">
        <f>G1072</f>
        <v>54</v>
      </c>
      <c r="B1072" s="199">
        <f t="shared" si="32"/>
        <v>29</v>
      </c>
      <c r="C1072" s="132" t="s">
        <v>536</v>
      </c>
      <c r="D1072" s="125">
        <v>29</v>
      </c>
      <c r="E1072" s="148" t="s">
        <v>539</v>
      </c>
      <c r="F1072" s="148" t="s">
        <v>125</v>
      </c>
      <c r="G1072" s="531">
        <v>54</v>
      </c>
      <c r="H1072" s="531">
        <v>47</v>
      </c>
      <c r="I1072" s="16">
        <v>3.3899999999999997</v>
      </c>
      <c r="J1072" s="122" t="s">
        <v>420</v>
      </c>
      <c r="K1072" s="159">
        <v>70</v>
      </c>
      <c r="L1072" s="289">
        <v>330</v>
      </c>
      <c r="M1072" s="173" t="s">
        <v>540</v>
      </c>
      <c r="N1072" s="122" t="s">
        <v>127</v>
      </c>
      <c r="O1072" s="301">
        <v>83</v>
      </c>
      <c r="P1072" s="530">
        <v>25</v>
      </c>
      <c r="Q1072" s="120">
        <v>1</v>
      </c>
      <c r="R1072" s="125"/>
      <c r="S1072" s="237" t="s">
        <v>541</v>
      </c>
      <c r="T1072" s="81">
        <v>2</v>
      </c>
      <c r="U1072" s="446">
        <f>IF(D1071=0,D1072,D1071)</f>
        <v>29</v>
      </c>
      <c r="V1072" s="57">
        <f>IF(I1071=0,I1072,I1071)</f>
        <v>3.3899999999999997</v>
      </c>
      <c r="W1072" s="279">
        <f>IF(S1071="取りやめ",0,V1072)</f>
        <v>3.3899999999999997</v>
      </c>
      <c r="X1072" s="282"/>
      <c r="Y1072" s="279"/>
      <c r="Z1072" s="282"/>
      <c r="AA1072" s="282"/>
      <c r="AB1072" s="57"/>
      <c r="AC1072" s="57"/>
      <c r="AD1072" s="57"/>
      <c r="AE1072" s="57"/>
      <c r="AF1072" s="57"/>
      <c r="AG1072" s="57"/>
      <c r="AH1072" s="56">
        <v>29</v>
      </c>
      <c r="AI1072" s="56">
        <v>3.3899999999999997</v>
      </c>
      <c r="AJ1072" s="56">
        <v>3.3899999999999997</v>
      </c>
    </row>
    <row r="1073" spans="1:36" s="56" customFormat="1" ht="13.5" customHeight="1">
      <c r="A1073" s="317">
        <f>IF(G1073=G1074,G1073,G1074)</f>
        <v>55</v>
      </c>
      <c r="B1073" s="199">
        <f t="shared" si="32"/>
        <v>29</v>
      </c>
      <c r="C1073" s="256" t="s">
        <v>411</v>
      </c>
      <c r="D1073" s="219">
        <v>29</v>
      </c>
      <c r="E1073" s="211" t="s">
        <v>539</v>
      </c>
      <c r="F1073" s="211" t="s">
        <v>125</v>
      </c>
      <c r="G1073" s="522">
        <v>55</v>
      </c>
      <c r="H1073" s="522">
        <v>27</v>
      </c>
      <c r="I1073" s="213">
        <v>12.64</v>
      </c>
      <c r="J1073" s="214" t="s">
        <v>420</v>
      </c>
      <c r="K1073" s="215">
        <v>59</v>
      </c>
      <c r="L1073" s="290">
        <v>1011</v>
      </c>
      <c r="M1073" s="216" t="s">
        <v>546</v>
      </c>
      <c r="N1073" s="214" t="s">
        <v>127</v>
      </c>
      <c r="O1073" s="307">
        <v>253</v>
      </c>
      <c r="P1073" s="220">
        <v>25</v>
      </c>
      <c r="Q1073" s="218">
        <v>1</v>
      </c>
      <c r="R1073" s="219"/>
      <c r="S1073" s="238" t="s">
        <v>542</v>
      </c>
      <c r="T1073" s="199">
        <v>1</v>
      </c>
      <c r="U1073" s="446">
        <f>IF(D1073=0,D1074,D1073)</f>
        <v>29</v>
      </c>
      <c r="V1073" s="57">
        <v>0</v>
      </c>
      <c r="W1073" s="279">
        <v>0</v>
      </c>
      <c r="X1073" s="282"/>
      <c r="Y1073" s="279"/>
      <c r="Z1073" s="282"/>
      <c r="AA1073" s="282"/>
      <c r="AB1073" s="57"/>
      <c r="AC1073" s="57"/>
      <c r="AD1073" s="57"/>
      <c r="AE1073" s="57"/>
      <c r="AF1073" s="57"/>
      <c r="AG1073" s="57"/>
      <c r="AH1073" s="56">
        <v>29</v>
      </c>
      <c r="AI1073" s="56">
        <v>0</v>
      </c>
      <c r="AJ1073" s="56">
        <v>0</v>
      </c>
    </row>
    <row r="1074" spans="1:36" s="56" customFormat="1" ht="13.5" customHeight="1">
      <c r="A1074" s="317">
        <f>G1074</f>
        <v>55</v>
      </c>
      <c r="B1074" s="199">
        <f t="shared" si="32"/>
        <v>29</v>
      </c>
      <c r="C1074" s="132" t="s">
        <v>411</v>
      </c>
      <c r="D1074" s="125">
        <v>29</v>
      </c>
      <c r="E1074" s="148" t="s">
        <v>539</v>
      </c>
      <c r="F1074" s="148" t="s">
        <v>125</v>
      </c>
      <c r="G1074" s="531">
        <v>55</v>
      </c>
      <c r="H1074" s="531">
        <v>27</v>
      </c>
      <c r="I1074" s="16">
        <v>12.64</v>
      </c>
      <c r="J1074" s="122" t="s">
        <v>420</v>
      </c>
      <c r="K1074" s="159">
        <v>59</v>
      </c>
      <c r="L1074" s="289">
        <v>1011</v>
      </c>
      <c r="M1074" s="173" t="s">
        <v>546</v>
      </c>
      <c r="N1074" s="122" t="s">
        <v>127</v>
      </c>
      <c r="O1074" s="301">
        <v>253</v>
      </c>
      <c r="P1074" s="530">
        <v>25</v>
      </c>
      <c r="Q1074" s="120">
        <v>1</v>
      </c>
      <c r="R1074" s="125"/>
      <c r="S1074" s="237" t="s">
        <v>542</v>
      </c>
      <c r="T1074" s="81">
        <v>2</v>
      </c>
      <c r="U1074" s="446">
        <f>IF(D1073=0,D1074,D1073)</f>
        <v>29</v>
      </c>
      <c r="V1074" s="57">
        <f>IF(I1073=0,I1074,I1073)</f>
        <v>12.64</v>
      </c>
      <c r="W1074" s="279">
        <f>IF(S1073="取りやめ",0,V1074)</f>
        <v>12.64</v>
      </c>
      <c r="X1074" s="282"/>
      <c r="Y1074" s="279"/>
      <c r="Z1074" s="282"/>
      <c r="AA1074" s="282"/>
      <c r="AB1074" s="57"/>
      <c r="AC1074" s="57"/>
      <c r="AD1074" s="57"/>
      <c r="AE1074" s="57"/>
      <c r="AF1074" s="57"/>
      <c r="AG1074" s="57"/>
      <c r="AH1074" s="56">
        <v>29</v>
      </c>
      <c r="AI1074" s="56">
        <v>12.64</v>
      </c>
      <c r="AJ1074" s="56">
        <v>12.64</v>
      </c>
    </row>
    <row r="1075" spans="1:36" s="56" customFormat="1" ht="13.5" customHeight="1">
      <c r="A1075" s="317">
        <f>IF(G1075=G1076,G1075,G1076)</f>
        <v>55</v>
      </c>
      <c r="B1075" s="199">
        <f t="shared" si="32"/>
        <v>29</v>
      </c>
      <c r="C1075" s="256" t="s">
        <v>411</v>
      </c>
      <c r="D1075" s="219">
        <v>29</v>
      </c>
      <c r="E1075" s="211" t="s">
        <v>539</v>
      </c>
      <c r="F1075" s="211" t="s">
        <v>125</v>
      </c>
      <c r="G1075" s="522">
        <v>55</v>
      </c>
      <c r="H1075" s="522">
        <v>30</v>
      </c>
      <c r="I1075" s="213">
        <v>27.939999999999998</v>
      </c>
      <c r="J1075" s="214" t="s">
        <v>420</v>
      </c>
      <c r="K1075" s="215">
        <v>59</v>
      </c>
      <c r="L1075" s="290">
        <v>2278</v>
      </c>
      <c r="M1075" s="216" t="s">
        <v>546</v>
      </c>
      <c r="N1075" s="214" t="s">
        <v>127</v>
      </c>
      <c r="O1075" s="307">
        <v>570</v>
      </c>
      <c r="P1075" s="220">
        <v>25</v>
      </c>
      <c r="Q1075" s="218">
        <v>1</v>
      </c>
      <c r="R1075" s="219"/>
      <c r="S1075" s="238" t="s">
        <v>542</v>
      </c>
      <c r="T1075" s="199">
        <v>1</v>
      </c>
      <c r="U1075" s="446">
        <f>IF(D1075=0,D1076,D1075)</f>
        <v>29</v>
      </c>
      <c r="V1075" s="57">
        <v>0</v>
      </c>
      <c r="W1075" s="279">
        <v>0</v>
      </c>
      <c r="X1075" s="282"/>
      <c r="Y1075" s="279"/>
      <c r="Z1075" s="282"/>
      <c r="AA1075" s="282"/>
      <c r="AB1075" s="57"/>
      <c r="AC1075" s="57"/>
      <c r="AD1075" s="57"/>
      <c r="AE1075" s="57"/>
      <c r="AF1075" s="57"/>
      <c r="AG1075" s="57"/>
      <c r="AH1075" s="56">
        <v>29</v>
      </c>
      <c r="AI1075" s="56">
        <v>0</v>
      </c>
      <c r="AJ1075" s="56">
        <v>0</v>
      </c>
    </row>
    <row r="1076" spans="1:36" s="56" customFormat="1" ht="13.5" customHeight="1">
      <c r="A1076" s="317">
        <f>G1076</f>
        <v>55</v>
      </c>
      <c r="B1076" s="199">
        <f t="shared" si="32"/>
        <v>29</v>
      </c>
      <c r="C1076" s="132" t="s">
        <v>411</v>
      </c>
      <c r="D1076" s="125">
        <v>29</v>
      </c>
      <c r="E1076" s="148" t="s">
        <v>539</v>
      </c>
      <c r="F1076" s="148" t="s">
        <v>125</v>
      </c>
      <c r="G1076" s="531">
        <v>55</v>
      </c>
      <c r="H1076" s="531">
        <v>30</v>
      </c>
      <c r="I1076" s="16">
        <v>27.939999999999998</v>
      </c>
      <c r="J1076" s="122" t="s">
        <v>420</v>
      </c>
      <c r="K1076" s="159">
        <v>59</v>
      </c>
      <c r="L1076" s="289">
        <v>2278</v>
      </c>
      <c r="M1076" s="173" t="s">
        <v>546</v>
      </c>
      <c r="N1076" s="122" t="s">
        <v>127</v>
      </c>
      <c r="O1076" s="301">
        <v>570</v>
      </c>
      <c r="P1076" s="530">
        <v>25</v>
      </c>
      <c r="Q1076" s="120">
        <v>1</v>
      </c>
      <c r="R1076" s="125"/>
      <c r="S1076" s="237" t="s">
        <v>542</v>
      </c>
      <c r="T1076" s="81">
        <v>2</v>
      </c>
      <c r="U1076" s="446">
        <f>IF(D1075=0,D1076,D1075)</f>
        <v>29</v>
      </c>
      <c r="V1076" s="57">
        <f>IF(I1075=0,I1076,I1075)</f>
        <v>27.939999999999998</v>
      </c>
      <c r="W1076" s="279">
        <f>IF(S1075="取りやめ",0,V1076)</f>
        <v>27.939999999999998</v>
      </c>
      <c r="X1076" s="282"/>
      <c r="Y1076" s="279"/>
      <c r="Z1076" s="282"/>
      <c r="AA1076" s="282"/>
      <c r="AB1076" s="57"/>
      <c r="AC1076" s="57"/>
      <c r="AD1076" s="57"/>
      <c r="AE1076" s="57"/>
      <c r="AF1076" s="57"/>
      <c r="AG1076" s="57"/>
      <c r="AH1076" s="56">
        <v>29</v>
      </c>
      <c r="AI1076" s="56">
        <v>27.939999999999998</v>
      </c>
      <c r="AJ1076" s="56">
        <v>27.939999999999998</v>
      </c>
    </row>
    <row r="1077" spans="1:36" s="56" customFormat="1" ht="13.5" customHeight="1">
      <c r="A1077" s="317">
        <f>IF(G1077=G1078,G1077,G1078)</f>
        <v>55</v>
      </c>
      <c r="B1077" s="199">
        <f t="shared" ref="B1077:B1140" si="33">U1077</f>
        <v>29</v>
      </c>
      <c r="C1077" s="256" t="s">
        <v>411</v>
      </c>
      <c r="D1077" s="219">
        <v>29</v>
      </c>
      <c r="E1077" s="211" t="s">
        <v>539</v>
      </c>
      <c r="F1077" s="211" t="s">
        <v>125</v>
      </c>
      <c r="G1077" s="522">
        <v>55</v>
      </c>
      <c r="H1077" s="522">
        <v>31</v>
      </c>
      <c r="I1077" s="213">
        <v>28.139999999999997</v>
      </c>
      <c r="J1077" s="214" t="s">
        <v>420</v>
      </c>
      <c r="K1077" s="215">
        <v>59</v>
      </c>
      <c r="L1077" s="290">
        <v>2272</v>
      </c>
      <c r="M1077" s="216" t="s">
        <v>546</v>
      </c>
      <c r="N1077" s="214" t="s">
        <v>127</v>
      </c>
      <c r="O1077" s="307">
        <v>591</v>
      </c>
      <c r="P1077" s="220">
        <v>26</v>
      </c>
      <c r="Q1077" s="218">
        <v>1</v>
      </c>
      <c r="R1077" s="219"/>
      <c r="S1077" s="238" t="s">
        <v>542</v>
      </c>
      <c r="T1077" s="199">
        <v>1</v>
      </c>
      <c r="U1077" s="446">
        <f>IF(D1077=0,D1078,D1077)</f>
        <v>29</v>
      </c>
      <c r="V1077" s="57">
        <v>0</v>
      </c>
      <c r="W1077" s="279">
        <v>0</v>
      </c>
      <c r="X1077" s="282"/>
      <c r="Y1077" s="279"/>
      <c r="Z1077" s="282"/>
      <c r="AA1077" s="282"/>
      <c r="AB1077" s="57"/>
      <c r="AC1077" s="57"/>
      <c r="AD1077" s="57"/>
      <c r="AE1077" s="57"/>
      <c r="AF1077" s="57"/>
      <c r="AG1077" s="57"/>
      <c r="AH1077" s="56">
        <v>29</v>
      </c>
      <c r="AI1077" s="56">
        <v>0</v>
      </c>
      <c r="AJ1077" s="56">
        <v>0</v>
      </c>
    </row>
    <row r="1078" spans="1:36" s="56" customFormat="1" ht="13.5" customHeight="1">
      <c r="A1078" s="317">
        <f>G1078</f>
        <v>55</v>
      </c>
      <c r="B1078" s="199">
        <f t="shared" si="33"/>
        <v>29</v>
      </c>
      <c r="C1078" s="132" t="s">
        <v>411</v>
      </c>
      <c r="D1078" s="125">
        <v>29</v>
      </c>
      <c r="E1078" s="148" t="s">
        <v>539</v>
      </c>
      <c r="F1078" s="148" t="s">
        <v>125</v>
      </c>
      <c r="G1078" s="531">
        <v>55</v>
      </c>
      <c r="H1078" s="531">
        <v>31</v>
      </c>
      <c r="I1078" s="16">
        <v>28.139999999999997</v>
      </c>
      <c r="J1078" s="122" t="s">
        <v>420</v>
      </c>
      <c r="K1078" s="159">
        <v>59</v>
      </c>
      <c r="L1078" s="289">
        <v>2272</v>
      </c>
      <c r="M1078" s="173" t="s">
        <v>546</v>
      </c>
      <c r="N1078" s="122" t="s">
        <v>127</v>
      </c>
      <c r="O1078" s="301">
        <v>568</v>
      </c>
      <c r="P1078" s="530">
        <v>25</v>
      </c>
      <c r="Q1078" s="120">
        <v>1</v>
      </c>
      <c r="R1078" s="125"/>
      <c r="S1078" s="237" t="s">
        <v>542</v>
      </c>
      <c r="T1078" s="81">
        <v>2</v>
      </c>
      <c r="U1078" s="446">
        <f>IF(D1077=0,D1078,D1077)</f>
        <v>29</v>
      </c>
      <c r="V1078" s="57">
        <f>IF(I1077=0,I1078,I1077)</f>
        <v>28.139999999999997</v>
      </c>
      <c r="W1078" s="279">
        <f>IF(S1077="取りやめ",0,V1078)</f>
        <v>28.139999999999997</v>
      </c>
      <c r="X1078" s="282"/>
      <c r="Y1078" s="279"/>
      <c r="Z1078" s="282"/>
      <c r="AA1078" s="282"/>
      <c r="AB1078" s="57"/>
      <c r="AC1078" s="57"/>
      <c r="AD1078" s="57"/>
      <c r="AE1078" s="57"/>
      <c r="AF1078" s="57"/>
      <c r="AG1078" s="57"/>
      <c r="AH1078" s="56">
        <v>29</v>
      </c>
      <c r="AI1078" s="56">
        <v>28.139999999999997</v>
      </c>
      <c r="AJ1078" s="56">
        <v>28.139999999999997</v>
      </c>
    </row>
    <row r="1079" spans="1:36" s="56" customFormat="1" ht="13.5" customHeight="1">
      <c r="A1079" s="317">
        <f>IF(G1079=G1080,G1079,G1080)</f>
        <v>55</v>
      </c>
      <c r="B1079" s="199">
        <f t="shared" si="33"/>
        <v>29</v>
      </c>
      <c r="C1079" s="256" t="s">
        <v>411</v>
      </c>
      <c r="D1079" s="219">
        <v>29</v>
      </c>
      <c r="E1079" s="211" t="s">
        <v>539</v>
      </c>
      <c r="F1079" s="211" t="s">
        <v>125</v>
      </c>
      <c r="G1079" s="522">
        <v>55</v>
      </c>
      <c r="H1079" s="522">
        <v>36</v>
      </c>
      <c r="I1079" s="213">
        <v>11.28</v>
      </c>
      <c r="J1079" s="214" t="s">
        <v>420</v>
      </c>
      <c r="K1079" s="215">
        <v>59</v>
      </c>
      <c r="L1079" s="290">
        <v>902</v>
      </c>
      <c r="M1079" s="216" t="s">
        <v>546</v>
      </c>
      <c r="N1079" s="214" t="s">
        <v>127</v>
      </c>
      <c r="O1079" s="307">
        <v>226</v>
      </c>
      <c r="P1079" s="220">
        <v>25</v>
      </c>
      <c r="Q1079" s="218">
        <v>1</v>
      </c>
      <c r="R1079" s="219"/>
      <c r="S1079" s="238" t="s">
        <v>542</v>
      </c>
      <c r="T1079" s="199">
        <v>1</v>
      </c>
      <c r="U1079" s="446">
        <f>IF(D1079=0,D1080,D1079)</f>
        <v>29</v>
      </c>
      <c r="V1079" s="57">
        <v>0</v>
      </c>
      <c r="W1079" s="279">
        <v>0</v>
      </c>
      <c r="X1079" s="282"/>
      <c r="Y1079" s="279"/>
      <c r="Z1079" s="282"/>
      <c r="AA1079" s="282"/>
      <c r="AB1079" s="57"/>
      <c r="AC1079" s="57"/>
      <c r="AD1079" s="57"/>
      <c r="AE1079" s="57"/>
      <c r="AF1079" s="57"/>
      <c r="AG1079" s="57"/>
      <c r="AH1079" s="56">
        <v>29</v>
      </c>
      <c r="AI1079" s="56">
        <v>0</v>
      </c>
      <c r="AJ1079" s="56">
        <v>0</v>
      </c>
    </row>
    <row r="1080" spans="1:36" s="56" customFormat="1" ht="13.5" customHeight="1">
      <c r="A1080" s="317">
        <f>G1080</f>
        <v>55</v>
      </c>
      <c r="B1080" s="199">
        <f t="shared" si="33"/>
        <v>29</v>
      </c>
      <c r="C1080" s="132" t="s">
        <v>411</v>
      </c>
      <c r="D1080" s="125">
        <v>29</v>
      </c>
      <c r="E1080" s="148" t="s">
        <v>539</v>
      </c>
      <c r="F1080" s="148" t="s">
        <v>125</v>
      </c>
      <c r="G1080" s="531">
        <v>55</v>
      </c>
      <c r="H1080" s="531">
        <v>36</v>
      </c>
      <c r="I1080" s="16">
        <v>11.28</v>
      </c>
      <c r="J1080" s="122" t="s">
        <v>420</v>
      </c>
      <c r="K1080" s="159">
        <v>59</v>
      </c>
      <c r="L1080" s="289">
        <v>902</v>
      </c>
      <c r="M1080" s="173" t="s">
        <v>546</v>
      </c>
      <c r="N1080" s="122" t="s">
        <v>127</v>
      </c>
      <c r="O1080" s="301">
        <v>226</v>
      </c>
      <c r="P1080" s="530">
        <v>25</v>
      </c>
      <c r="Q1080" s="120">
        <v>1</v>
      </c>
      <c r="R1080" s="125"/>
      <c r="S1080" s="237" t="s">
        <v>542</v>
      </c>
      <c r="T1080" s="81">
        <v>2</v>
      </c>
      <c r="U1080" s="446">
        <f>IF(D1079=0,D1080,D1079)</f>
        <v>29</v>
      </c>
      <c r="V1080" s="57">
        <f>IF(I1079=0,I1080,I1079)</f>
        <v>11.28</v>
      </c>
      <c r="W1080" s="279">
        <f>IF(S1079="取りやめ",0,V1080)</f>
        <v>11.28</v>
      </c>
      <c r="X1080" s="282"/>
      <c r="Y1080" s="279"/>
      <c r="Z1080" s="282"/>
      <c r="AA1080" s="282"/>
      <c r="AB1080" s="57"/>
      <c r="AC1080" s="57"/>
      <c r="AD1080" s="57"/>
      <c r="AE1080" s="57"/>
      <c r="AF1080" s="57"/>
      <c r="AG1080" s="57"/>
      <c r="AH1080" s="56">
        <v>29</v>
      </c>
      <c r="AI1080" s="56">
        <v>11.28</v>
      </c>
      <c r="AJ1080" s="56">
        <v>11.28</v>
      </c>
    </row>
    <row r="1081" spans="1:36" s="56" customFormat="1" ht="13.5" customHeight="1">
      <c r="A1081" s="317">
        <f>IF(G1081=G1082,G1081,G1082)</f>
        <v>55</v>
      </c>
      <c r="B1081" s="199">
        <f t="shared" si="33"/>
        <v>29</v>
      </c>
      <c r="C1081" s="256" t="s">
        <v>411</v>
      </c>
      <c r="D1081" s="219">
        <v>29</v>
      </c>
      <c r="E1081" s="211" t="s">
        <v>539</v>
      </c>
      <c r="F1081" s="211" t="s">
        <v>125</v>
      </c>
      <c r="G1081" s="522">
        <v>55</v>
      </c>
      <c r="H1081" s="522">
        <v>50</v>
      </c>
      <c r="I1081" s="213">
        <v>4.16</v>
      </c>
      <c r="J1081" s="214" t="s">
        <v>420</v>
      </c>
      <c r="K1081" s="215">
        <v>59</v>
      </c>
      <c r="L1081" s="290">
        <v>333</v>
      </c>
      <c r="M1081" s="216" t="s">
        <v>546</v>
      </c>
      <c r="N1081" s="214" t="s">
        <v>127</v>
      </c>
      <c r="O1081" s="307">
        <v>80</v>
      </c>
      <c r="P1081" s="220">
        <v>24</v>
      </c>
      <c r="Q1081" s="218">
        <v>1</v>
      </c>
      <c r="R1081" s="219"/>
      <c r="S1081" s="238" t="s">
        <v>542</v>
      </c>
      <c r="T1081" s="199">
        <v>1</v>
      </c>
      <c r="U1081" s="446">
        <f>IF(D1081=0,D1082,D1081)</f>
        <v>29</v>
      </c>
      <c r="V1081" s="57">
        <v>0</v>
      </c>
      <c r="W1081" s="279">
        <v>0</v>
      </c>
      <c r="X1081" s="282"/>
      <c r="Y1081" s="279"/>
      <c r="Z1081" s="282"/>
      <c r="AA1081" s="282"/>
      <c r="AB1081" s="57"/>
      <c r="AC1081" s="57"/>
      <c r="AD1081" s="57"/>
      <c r="AE1081" s="57"/>
      <c r="AF1081" s="57"/>
      <c r="AG1081" s="57"/>
      <c r="AH1081" s="56">
        <v>29</v>
      </c>
      <c r="AI1081" s="56">
        <v>0</v>
      </c>
      <c r="AJ1081" s="56">
        <v>0</v>
      </c>
    </row>
    <row r="1082" spans="1:36" s="56" customFormat="1" ht="13.5" customHeight="1">
      <c r="A1082" s="317">
        <f>G1082</f>
        <v>55</v>
      </c>
      <c r="B1082" s="199">
        <f t="shared" si="33"/>
        <v>29</v>
      </c>
      <c r="C1082" s="132" t="s">
        <v>411</v>
      </c>
      <c r="D1082" s="125">
        <v>29</v>
      </c>
      <c r="E1082" s="148" t="s">
        <v>539</v>
      </c>
      <c r="F1082" s="148" t="s">
        <v>125</v>
      </c>
      <c r="G1082" s="531">
        <v>55</v>
      </c>
      <c r="H1082" s="531">
        <v>50</v>
      </c>
      <c r="I1082" s="16">
        <v>4.16</v>
      </c>
      <c r="J1082" s="122" t="s">
        <v>420</v>
      </c>
      <c r="K1082" s="159">
        <v>59</v>
      </c>
      <c r="L1082" s="289">
        <v>333</v>
      </c>
      <c r="M1082" s="173" t="s">
        <v>546</v>
      </c>
      <c r="N1082" s="122" t="s">
        <v>127</v>
      </c>
      <c r="O1082" s="301">
        <v>83</v>
      </c>
      <c r="P1082" s="530">
        <v>25</v>
      </c>
      <c r="Q1082" s="120">
        <v>1</v>
      </c>
      <c r="R1082" s="125"/>
      <c r="S1082" s="237" t="s">
        <v>542</v>
      </c>
      <c r="T1082" s="81">
        <v>2</v>
      </c>
      <c r="U1082" s="446">
        <f>IF(D1081=0,D1082,D1081)</f>
        <v>29</v>
      </c>
      <c r="V1082" s="57">
        <f>IF(I1081=0,I1082,I1081)</f>
        <v>4.16</v>
      </c>
      <c r="W1082" s="279">
        <f>IF(S1081="取りやめ",0,V1082)</f>
        <v>4.16</v>
      </c>
      <c r="X1082" s="282"/>
      <c r="Y1082" s="279"/>
      <c r="Z1082" s="282"/>
      <c r="AA1082" s="282"/>
      <c r="AB1082" s="57"/>
      <c r="AC1082" s="57"/>
      <c r="AD1082" s="57"/>
      <c r="AE1082" s="57"/>
      <c r="AF1082" s="57"/>
      <c r="AG1082" s="57"/>
      <c r="AH1082" s="56">
        <v>29</v>
      </c>
      <c r="AI1082" s="56">
        <v>4.16</v>
      </c>
      <c r="AJ1082" s="56">
        <v>4.16</v>
      </c>
    </row>
    <row r="1083" spans="1:36" s="56" customFormat="1" ht="13.5" customHeight="1">
      <c r="A1083" s="317">
        <f>IF(G1083=G1084,G1083,G1084)</f>
        <v>56</v>
      </c>
      <c r="B1083" s="199">
        <f t="shared" si="33"/>
        <v>29</v>
      </c>
      <c r="C1083" s="256" t="s">
        <v>536</v>
      </c>
      <c r="D1083" s="219">
        <v>29</v>
      </c>
      <c r="E1083" s="211" t="s">
        <v>539</v>
      </c>
      <c r="F1083" s="211" t="s">
        <v>125</v>
      </c>
      <c r="G1083" s="522">
        <v>56</v>
      </c>
      <c r="H1083" s="522">
        <v>101</v>
      </c>
      <c r="I1083" s="213">
        <v>3.16</v>
      </c>
      <c r="J1083" s="214" t="s">
        <v>417</v>
      </c>
      <c r="K1083" s="215">
        <v>15</v>
      </c>
      <c r="L1083" s="290">
        <v>0</v>
      </c>
      <c r="M1083" s="216" t="s">
        <v>540</v>
      </c>
      <c r="N1083" s="214" t="s">
        <v>127</v>
      </c>
      <c r="O1083" s="307">
        <v>0</v>
      </c>
      <c r="P1083" s="220">
        <v>0</v>
      </c>
      <c r="Q1083" s="218">
        <v>1</v>
      </c>
      <c r="R1083" s="219"/>
      <c r="S1083" s="238" t="s">
        <v>543</v>
      </c>
      <c r="T1083" s="199">
        <v>1</v>
      </c>
      <c r="U1083" s="446">
        <f>IF(D1083=0,D1084,D1083)</f>
        <v>29</v>
      </c>
      <c r="V1083" s="57">
        <v>0</v>
      </c>
      <c r="W1083" s="279">
        <v>0</v>
      </c>
      <c r="X1083" s="282"/>
      <c r="Y1083" s="279"/>
      <c r="Z1083" s="282"/>
      <c r="AA1083" s="282"/>
      <c r="AB1083" s="57"/>
      <c r="AC1083" s="57"/>
      <c r="AD1083" s="57"/>
      <c r="AE1083" s="57"/>
      <c r="AF1083" s="57"/>
      <c r="AG1083" s="57"/>
      <c r="AH1083" s="56">
        <v>29</v>
      </c>
      <c r="AI1083" s="56">
        <v>0</v>
      </c>
      <c r="AJ1083" s="56">
        <v>0</v>
      </c>
    </row>
    <row r="1084" spans="1:36" s="56" customFormat="1" ht="13.5" customHeight="1">
      <c r="A1084" s="317">
        <f>G1084</f>
        <v>56</v>
      </c>
      <c r="B1084" s="199">
        <f t="shared" si="33"/>
        <v>29</v>
      </c>
      <c r="C1084" s="132" t="s">
        <v>536</v>
      </c>
      <c r="D1084" s="125">
        <v>29</v>
      </c>
      <c r="E1084" s="148" t="s">
        <v>539</v>
      </c>
      <c r="F1084" s="148" t="s">
        <v>125</v>
      </c>
      <c r="G1084" s="531">
        <v>56</v>
      </c>
      <c r="H1084" s="531">
        <v>101</v>
      </c>
      <c r="I1084" s="16">
        <v>3.16</v>
      </c>
      <c r="J1084" s="122" t="s">
        <v>417</v>
      </c>
      <c r="K1084" s="159">
        <v>15</v>
      </c>
      <c r="L1084" s="289">
        <v>0</v>
      </c>
      <c r="M1084" s="173" t="s">
        <v>540</v>
      </c>
      <c r="N1084" s="122" t="s">
        <v>127</v>
      </c>
      <c r="O1084" s="301">
        <v>0</v>
      </c>
      <c r="P1084" s="530">
        <v>0</v>
      </c>
      <c r="Q1084" s="120">
        <v>1</v>
      </c>
      <c r="R1084" s="125"/>
      <c r="S1084" s="237" t="s">
        <v>543</v>
      </c>
      <c r="T1084" s="81">
        <v>2</v>
      </c>
      <c r="U1084" s="446">
        <f>IF(D1083=0,D1084,D1083)</f>
        <v>29</v>
      </c>
      <c r="V1084" s="57">
        <f>IF(I1083=0,I1084,I1083)</f>
        <v>3.16</v>
      </c>
      <c r="W1084" s="279">
        <f>IF(S1083="取りやめ",0,V1084)</f>
        <v>3.16</v>
      </c>
      <c r="X1084" s="282"/>
      <c r="Y1084" s="279"/>
      <c r="Z1084" s="282"/>
      <c r="AA1084" s="282"/>
      <c r="AB1084" s="57"/>
      <c r="AC1084" s="57"/>
      <c r="AD1084" s="57"/>
      <c r="AE1084" s="57"/>
      <c r="AF1084" s="57"/>
      <c r="AG1084" s="57"/>
      <c r="AH1084" s="56">
        <v>29</v>
      </c>
      <c r="AI1084" s="56">
        <v>3.16</v>
      </c>
      <c r="AJ1084" s="56">
        <v>3.16</v>
      </c>
    </row>
    <row r="1085" spans="1:36" s="56" customFormat="1" ht="13.5" customHeight="1">
      <c r="A1085" s="317">
        <f>IF(G1085=G1086,G1085,G1086)</f>
        <v>67</v>
      </c>
      <c r="B1085" s="199">
        <f t="shared" si="33"/>
        <v>29</v>
      </c>
      <c r="C1085" s="256" t="s">
        <v>536</v>
      </c>
      <c r="D1085" s="219">
        <v>29</v>
      </c>
      <c r="E1085" s="211" t="s">
        <v>539</v>
      </c>
      <c r="F1085" s="211" t="s">
        <v>125</v>
      </c>
      <c r="G1085" s="522">
        <v>67</v>
      </c>
      <c r="H1085" s="522">
        <v>70</v>
      </c>
      <c r="I1085" s="213">
        <v>0.27</v>
      </c>
      <c r="J1085" s="214" t="s">
        <v>403</v>
      </c>
      <c r="K1085" s="215">
        <v>12</v>
      </c>
      <c r="L1085" s="290">
        <v>0</v>
      </c>
      <c r="M1085" s="216" t="s">
        <v>540</v>
      </c>
      <c r="N1085" s="214" t="s">
        <v>127</v>
      </c>
      <c r="O1085" s="307">
        <v>0</v>
      </c>
      <c r="P1085" s="220">
        <v>0</v>
      </c>
      <c r="Q1085" s="218">
        <v>1</v>
      </c>
      <c r="R1085" s="219"/>
      <c r="S1085" s="238" t="s">
        <v>543</v>
      </c>
      <c r="T1085" s="199">
        <v>1</v>
      </c>
      <c r="U1085" s="446">
        <f>IF(D1085=0,D1086,D1085)</f>
        <v>29</v>
      </c>
      <c r="V1085" s="57">
        <v>0</v>
      </c>
      <c r="W1085" s="279">
        <v>0</v>
      </c>
      <c r="X1085" s="282"/>
      <c r="Y1085" s="279"/>
      <c r="Z1085" s="282"/>
      <c r="AA1085" s="282"/>
      <c r="AB1085" s="57"/>
      <c r="AC1085" s="57"/>
      <c r="AD1085" s="57"/>
      <c r="AE1085" s="57"/>
      <c r="AF1085" s="57"/>
      <c r="AG1085" s="57"/>
      <c r="AH1085" s="56">
        <v>29</v>
      </c>
      <c r="AI1085" s="56">
        <v>0</v>
      </c>
      <c r="AJ1085" s="56">
        <v>0</v>
      </c>
    </row>
    <row r="1086" spans="1:36" s="56" customFormat="1" ht="13.5" customHeight="1">
      <c r="A1086" s="317">
        <f>G1086</f>
        <v>67</v>
      </c>
      <c r="B1086" s="199">
        <f t="shared" si="33"/>
        <v>29</v>
      </c>
      <c r="C1086" s="132" t="s">
        <v>536</v>
      </c>
      <c r="D1086" s="125">
        <v>29</v>
      </c>
      <c r="E1086" s="148" t="s">
        <v>539</v>
      </c>
      <c r="F1086" s="148" t="s">
        <v>125</v>
      </c>
      <c r="G1086" s="531">
        <v>67</v>
      </c>
      <c r="H1086" s="531">
        <v>70</v>
      </c>
      <c r="I1086" s="16">
        <v>0.27</v>
      </c>
      <c r="J1086" s="122" t="s">
        <v>403</v>
      </c>
      <c r="K1086" s="159">
        <v>12</v>
      </c>
      <c r="L1086" s="289">
        <v>0</v>
      </c>
      <c r="M1086" s="173" t="s">
        <v>540</v>
      </c>
      <c r="N1086" s="122" t="s">
        <v>127</v>
      </c>
      <c r="O1086" s="301">
        <v>0</v>
      </c>
      <c r="P1086" s="530">
        <v>0</v>
      </c>
      <c r="Q1086" s="120">
        <v>1</v>
      </c>
      <c r="R1086" s="125"/>
      <c r="S1086" s="237" t="s">
        <v>543</v>
      </c>
      <c r="T1086" s="81">
        <v>2</v>
      </c>
      <c r="U1086" s="446">
        <f>IF(D1085=0,D1086,D1085)</f>
        <v>29</v>
      </c>
      <c r="V1086" s="57">
        <f>IF(I1085=0,I1086,I1085)</f>
        <v>0.27</v>
      </c>
      <c r="W1086" s="279">
        <f>IF(S1085="取りやめ",0,V1086)</f>
        <v>0.27</v>
      </c>
      <c r="X1086" s="282"/>
      <c r="Y1086" s="279"/>
      <c r="Z1086" s="282"/>
      <c r="AA1086" s="282"/>
      <c r="AB1086" s="57"/>
      <c r="AC1086" s="57"/>
      <c r="AD1086" s="57"/>
      <c r="AE1086" s="57"/>
      <c r="AF1086" s="57"/>
      <c r="AG1086" s="57"/>
      <c r="AH1086" s="56">
        <v>29</v>
      </c>
      <c r="AI1086" s="56">
        <v>0.27</v>
      </c>
      <c r="AJ1086" s="56">
        <v>0.27</v>
      </c>
    </row>
    <row r="1087" spans="1:36" s="56" customFormat="1" ht="13.5" customHeight="1">
      <c r="A1087" s="317">
        <f>IF(G1087=G1088,G1087,G1088)</f>
        <v>72</v>
      </c>
      <c r="B1087" s="199">
        <f t="shared" si="33"/>
        <v>29</v>
      </c>
      <c r="C1087" s="256" t="s">
        <v>411</v>
      </c>
      <c r="D1087" s="219">
        <v>29</v>
      </c>
      <c r="E1087" s="211" t="s">
        <v>539</v>
      </c>
      <c r="F1087" s="211" t="s">
        <v>125</v>
      </c>
      <c r="G1087" s="522">
        <v>72</v>
      </c>
      <c r="H1087" s="522">
        <v>28</v>
      </c>
      <c r="I1087" s="213">
        <v>1.6</v>
      </c>
      <c r="J1087" s="214" t="s">
        <v>535</v>
      </c>
      <c r="K1087" s="215">
        <v>25</v>
      </c>
      <c r="L1087" s="290">
        <v>285</v>
      </c>
      <c r="M1087" s="216" t="s">
        <v>540</v>
      </c>
      <c r="N1087" s="214" t="s">
        <v>127</v>
      </c>
      <c r="O1087" s="307">
        <v>88</v>
      </c>
      <c r="P1087" s="220">
        <v>31</v>
      </c>
      <c r="Q1087" s="218">
        <v>1</v>
      </c>
      <c r="R1087" s="219"/>
      <c r="S1087" s="238" t="s">
        <v>542</v>
      </c>
      <c r="T1087" s="199">
        <v>1</v>
      </c>
      <c r="U1087" s="446">
        <f>IF(D1087=0,D1088,D1087)</f>
        <v>29</v>
      </c>
      <c r="V1087" s="57">
        <v>0</v>
      </c>
      <c r="W1087" s="279">
        <v>0</v>
      </c>
      <c r="X1087" s="282"/>
      <c r="Y1087" s="279"/>
      <c r="Z1087" s="282"/>
      <c r="AA1087" s="282"/>
      <c r="AB1087" s="57"/>
      <c r="AC1087" s="57"/>
      <c r="AD1087" s="57"/>
      <c r="AE1087" s="57"/>
      <c r="AF1087" s="57"/>
      <c r="AG1087" s="57"/>
      <c r="AH1087" s="56">
        <v>29</v>
      </c>
      <c r="AI1087" s="56">
        <v>0</v>
      </c>
      <c r="AJ1087" s="56">
        <v>0</v>
      </c>
    </row>
    <row r="1088" spans="1:36" s="56" customFormat="1" ht="13.5" customHeight="1">
      <c r="A1088" s="317">
        <f>G1088</f>
        <v>72</v>
      </c>
      <c r="B1088" s="199">
        <f t="shared" si="33"/>
        <v>29</v>
      </c>
      <c r="C1088" s="132" t="s">
        <v>411</v>
      </c>
      <c r="D1088" s="125">
        <v>29</v>
      </c>
      <c r="E1088" s="148" t="s">
        <v>539</v>
      </c>
      <c r="F1088" s="148" t="s">
        <v>125</v>
      </c>
      <c r="G1088" s="531">
        <v>72</v>
      </c>
      <c r="H1088" s="531">
        <v>28</v>
      </c>
      <c r="I1088" s="16">
        <v>1.6</v>
      </c>
      <c r="J1088" s="122" t="s">
        <v>535</v>
      </c>
      <c r="K1088" s="159">
        <v>25</v>
      </c>
      <c r="L1088" s="289">
        <v>285</v>
      </c>
      <c r="M1088" s="173" t="s">
        <v>540</v>
      </c>
      <c r="N1088" s="122" t="s">
        <v>127</v>
      </c>
      <c r="O1088" s="301">
        <v>71</v>
      </c>
      <c r="P1088" s="530">
        <v>25</v>
      </c>
      <c r="Q1088" s="120">
        <v>1</v>
      </c>
      <c r="R1088" s="125"/>
      <c r="S1088" s="237" t="s">
        <v>542</v>
      </c>
      <c r="T1088" s="81">
        <v>2</v>
      </c>
      <c r="U1088" s="446">
        <f>IF(D1087=0,D1088,D1087)</f>
        <v>29</v>
      </c>
      <c r="V1088" s="57">
        <f>IF(I1087=0,I1088,I1087)</f>
        <v>1.6</v>
      </c>
      <c r="W1088" s="279">
        <f>IF(S1087="取りやめ",0,V1088)</f>
        <v>1.6</v>
      </c>
      <c r="X1088" s="282"/>
      <c r="Y1088" s="279"/>
      <c r="Z1088" s="282"/>
      <c r="AA1088" s="282"/>
      <c r="AB1088" s="57"/>
      <c r="AC1088" s="57"/>
      <c r="AD1088" s="57"/>
      <c r="AE1088" s="57"/>
      <c r="AF1088" s="57"/>
      <c r="AG1088" s="57"/>
      <c r="AH1088" s="56">
        <v>29</v>
      </c>
      <c r="AI1088" s="56">
        <v>1.6</v>
      </c>
      <c r="AJ1088" s="56">
        <v>1.6</v>
      </c>
    </row>
    <row r="1089" spans="1:36" s="56" customFormat="1" ht="13.5" customHeight="1">
      <c r="A1089" s="317">
        <f>IF(G1089=G1090,G1089,G1090)</f>
        <v>72</v>
      </c>
      <c r="B1089" s="199">
        <f t="shared" si="33"/>
        <v>29</v>
      </c>
      <c r="C1089" s="256" t="s">
        <v>411</v>
      </c>
      <c r="D1089" s="219">
        <v>29</v>
      </c>
      <c r="E1089" s="211" t="s">
        <v>539</v>
      </c>
      <c r="F1089" s="211" t="s">
        <v>125</v>
      </c>
      <c r="G1089" s="522">
        <v>72</v>
      </c>
      <c r="H1089" s="522">
        <v>179</v>
      </c>
      <c r="I1089" s="213">
        <v>1.24</v>
      </c>
      <c r="J1089" s="214" t="s">
        <v>278</v>
      </c>
      <c r="K1089" s="215">
        <v>34</v>
      </c>
      <c r="L1089" s="290">
        <v>305</v>
      </c>
      <c r="M1089" s="216" t="s">
        <v>540</v>
      </c>
      <c r="N1089" s="214" t="s">
        <v>127</v>
      </c>
      <c r="O1089" s="307">
        <v>79</v>
      </c>
      <c r="P1089" s="220">
        <v>26</v>
      </c>
      <c r="Q1089" s="218">
        <v>1</v>
      </c>
      <c r="R1089" s="219"/>
      <c r="S1089" s="238" t="s">
        <v>542</v>
      </c>
      <c r="T1089" s="199">
        <v>1</v>
      </c>
      <c r="U1089" s="446">
        <f>IF(D1089=0,D1090,D1089)</f>
        <v>29</v>
      </c>
      <c r="V1089" s="57">
        <v>0</v>
      </c>
      <c r="W1089" s="279">
        <v>0</v>
      </c>
      <c r="X1089" s="282"/>
      <c r="Y1089" s="279"/>
      <c r="Z1089" s="282"/>
      <c r="AA1089" s="282"/>
      <c r="AB1089" s="57"/>
      <c r="AC1089" s="57"/>
      <c r="AD1089" s="57"/>
      <c r="AE1089" s="57"/>
      <c r="AF1089" s="57"/>
      <c r="AG1089" s="57"/>
      <c r="AH1089" s="56">
        <v>29</v>
      </c>
      <c r="AI1089" s="56">
        <v>0</v>
      </c>
      <c r="AJ1089" s="56">
        <v>0</v>
      </c>
    </row>
    <row r="1090" spans="1:36" s="56" customFormat="1" ht="13.5" customHeight="1">
      <c r="A1090" s="317">
        <f>G1090</f>
        <v>72</v>
      </c>
      <c r="B1090" s="199">
        <f t="shared" si="33"/>
        <v>29</v>
      </c>
      <c r="C1090" s="132" t="s">
        <v>411</v>
      </c>
      <c r="D1090" s="125">
        <v>29</v>
      </c>
      <c r="E1090" s="148" t="s">
        <v>539</v>
      </c>
      <c r="F1090" s="148" t="s">
        <v>125</v>
      </c>
      <c r="G1090" s="531">
        <v>72</v>
      </c>
      <c r="H1090" s="531">
        <v>179</v>
      </c>
      <c r="I1090" s="16">
        <v>1.24</v>
      </c>
      <c r="J1090" s="122" t="s">
        <v>278</v>
      </c>
      <c r="K1090" s="159">
        <v>34</v>
      </c>
      <c r="L1090" s="289">
        <v>305</v>
      </c>
      <c r="M1090" s="173" t="s">
        <v>540</v>
      </c>
      <c r="N1090" s="122" t="s">
        <v>127</v>
      </c>
      <c r="O1090" s="301">
        <v>76</v>
      </c>
      <c r="P1090" s="530">
        <v>25</v>
      </c>
      <c r="Q1090" s="120">
        <v>1</v>
      </c>
      <c r="R1090" s="125"/>
      <c r="S1090" s="237" t="s">
        <v>542</v>
      </c>
      <c r="T1090" s="81">
        <v>2</v>
      </c>
      <c r="U1090" s="446">
        <f>IF(D1089=0,D1090,D1089)</f>
        <v>29</v>
      </c>
      <c r="V1090" s="57">
        <f>IF(I1089=0,I1090,I1089)</f>
        <v>1.24</v>
      </c>
      <c r="W1090" s="279">
        <f>IF(S1089="取りやめ",0,V1090)</f>
        <v>1.24</v>
      </c>
      <c r="X1090" s="282"/>
      <c r="Y1090" s="279"/>
      <c r="Z1090" s="282"/>
      <c r="AA1090" s="282"/>
      <c r="AB1090" s="57"/>
      <c r="AC1090" s="57"/>
      <c r="AD1090" s="57"/>
      <c r="AE1090" s="57"/>
      <c r="AF1090" s="57"/>
      <c r="AG1090" s="57"/>
      <c r="AH1090" s="56">
        <v>29</v>
      </c>
      <c r="AI1090" s="56">
        <v>1.24</v>
      </c>
      <c r="AJ1090" s="56">
        <v>1.24</v>
      </c>
    </row>
    <row r="1091" spans="1:36" s="56" customFormat="1" ht="13.5" customHeight="1">
      <c r="A1091" s="317">
        <f>IF(G1091=G1092,G1091,G1092)</f>
        <v>73</v>
      </c>
      <c r="B1091" s="199">
        <f t="shared" si="33"/>
        <v>29</v>
      </c>
      <c r="C1091" s="256" t="s">
        <v>411</v>
      </c>
      <c r="D1091" s="219">
        <v>29</v>
      </c>
      <c r="E1091" s="211" t="s">
        <v>539</v>
      </c>
      <c r="F1091" s="211" t="s">
        <v>125</v>
      </c>
      <c r="G1091" s="522">
        <v>73</v>
      </c>
      <c r="H1091" s="522">
        <v>3</v>
      </c>
      <c r="I1091" s="213">
        <v>8.8000000000000007</v>
      </c>
      <c r="J1091" s="214" t="s">
        <v>278</v>
      </c>
      <c r="K1091" s="215">
        <v>25</v>
      </c>
      <c r="L1091" s="290">
        <v>1672</v>
      </c>
      <c r="M1091" s="216" t="s">
        <v>540</v>
      </c>
      <c r="N1091" s="214" t="s">
        <v>127</v>
      </c>
      <c r="O1091" s="307">
        <v>518</v>
      </c>
      <c r="P1091" s="220">
        <v>31</v>
      </c>
      <c r="Q1091" s="218">
        <v>1</v>
      </c>
      <c r="R1091" s="219"/>
      <c r="S1091" s="238" t="s">
        <v>542</v>
      </c>
      <c r="T1091" s="199">
        <v>1</v>
      </c>
      <c r="U1091" s="446">
        <f>IF(D1091=0,D1092,D1091)</f>
        <v>29</v>
      </c>
      <c r="V1091" s="57">
        <v>0</v>
      </c>
      <c r="W1091" s="279">
        <v>0</v>
      </c>
      <c r="X1091" s="282"/>
      <c r="Y1091" s="279"/>
      <c r="Z1091" s="282"/>
      <c r="AA1091" s="282"/>
      <c r="AB1091" s="57"/>
      <c r="AC1091" s="57"/>
      <c r="AD1091" s="57"/>
      <c r="AE1091" s="57"/>
      <c r="AF1091" s="57"/>
      <c r="AG1091" s="57"/>
      <c r="AH1091" s="56">
        <v>29</v>
      </c>
      <c r="AI1091" s="56">
        <v>0</v>
      </c>
      <c r="AJ1091" s="56">
        <v>0</v>
      </c>
    </row>
    <row r="1092" spans="1:36" s="56" customFormat="1" ht="13.5" customHeight="1">
      <c r="A1092" s="317">
        <f>G1092</f>
        <v>73</v>
      </c>
      <c r="B1092" s="199">
        <f t="shared" si="33"/>
        <v>29</v>
      </c>
      <c r="C1092" s="132" t="s">
        <v>411</v>
      </c>
      <c r="D1092" s="125">
        <v>29</v>
      </c>
      <c r="E1092" s="148" t="s">
        <v>539</v>
      </c>
      <c r="F1092" s="148" t="s">
        <v>125</v>
      </c>
      <c r="G1092" s="531">
        <v>73</v>
      </c>
      <c r="H1092" s="531">
        <v>3</v>
      </c>
      <c r="I1092" s="16">
        <v>8.8000000000000007</v>
      </c>
      <c r="J1092" s="122" t="s">
        <v>278</v>
      </c>
      <c r="K1092" s="159">
        <v>25</v>
      </c>
      <c r="L1092" s="289">
        <v>1672</v>
      </c>
      <c r="M1092" s="173" t="s">
        <v>540</v>
      </c>
      <c r="N1092" s="122" t="s">
        <v>127</v>
      </c>
      <c r="O1092" s="301">
        <v>418</v>
      </c>
      <c r="P1092" s="530">
        <v>25</v>
      </c>
      <c r="Q1092" s="120">
        <v>1</v>
      </c>
      <c r="R1092" s="125"/>
      <c r="S1092" s="237" t="s">
        <v>542</v>
      </c>
      <c r="T1092" s="81">
        <v>2</v>
      </c>
      <c r="U1092" s="446">
        <f>IF(D1091=0,D1092,D1091)</f>
        <v>29</v>
      </c>
      <c r="V1092" s="57">
        <f>IF(I1091=0,I1092,I1091)</f>
        <v>8.8000000000000007</v>
      </c>
      <c r="W1092" s="279">
        <f>IF(S1091="取りやめ",0,V1092)</f>
        <v>8.8000000000000007</v>
      </c>
      <c r="X1092" s="282"/>
      <c r="Y1092" s="279"/>
      <c r="Z1092" s="282"/>
      <c r="AA1092" s="282"/>
      <c r="AB1092" s="57"/>
      <c r="AC1092" s="57"/>
      <c r="AD1092" s="57"/>
      <c r="AE1092" s="57"/>
      <c r="AF1092" s="57"/>
      <c r="AG1092" s="57"/>
      <c r="AH1092" s="56">
        <v>29</v>
      </c>
      <c r="AI1092" s="56">
        <v>8.8000000000000007</v>
      </c>
      <c r="AJ1092" s="56">
        <v>8.8000000000000007</v>
      </c>
    </row>
    <row r="1093" spans="1:36" s="268" customFormat="1" ht="13.5" customHeight="1">
      <c r="A1093" s="317">
        <f>IF(G1093=G1094,G1093,G1094)</f>
        <v>73</v>
      </c>
      <c r="B1093" s="199">
        <f t="shared" si="33"/>
        <v>29</v>
      </c>
      <c r="C1093" s="256" t="s">
        <v>411</v>
      </c>
      <c r="D1093" s="219">
        <v>29</v>
      </c>
      <c r="E1093" s="211" t="s">
        <v>539</v>
      </c>
      <c r="F1093" s="211" t="s">
        <v>125</v>
      </c>
      <c r="G1093" s="522">
        <v>73</v>
      </c>
      <c r="H1093" s="522">
        <v>102</v>
      </c>
      <c r="I1093" s="213">
        <v>0.72</v>
      </c>
      <c r="J1093" s="214" t="s">
        <v>535</v>
      </c>
      <c r="K1093" s="215">
        <v>26</v>
      </c>
      <c r="L1093" s="290">
        <v>134</v>
      </c>
      <c r="M1093" s="216" t="s">
        <v>540</v>
      </c>
      <c r="N1093" s="214" t="s">
        <v>127</v>
      </c>
      <c r="O1093" s="307">
        <v>36</v>
      </c>
      <c r="P1093" s="220">
        <v>27</v>
      </c>
      <c r="Q1093" s="218">
        <v>1</v>
      </c>
      <c r="R1093" s="219"/>
      <c r="S1093" s="238" t="s">
        <v>542</v>
      </c>
      <c r="T1093" s="199">
        <v>1</v>
      </c>
      <c r="U1093" s="446">
        <f>IF(D1093=0,D1094,D1093)</f>
        <v>29</v>
      </c>
      <c r="V1093" s="57">
        <v>0</v>
      </c>
      <c r="W1093" s="279">
        <v>0</v>
      </c>
      <c r="X1093" s="529"/>
      <c r="Y1093" s="528"/>
      <c r="Z1093" s="529"/>
      <c r="AA1093" s="529"/>
      <c r="AB1093" s="269"/>
      <c r="AC1093" s="269"/>
      <c r="AD1093" s="269"/>
      <c r="AE1093" s="269"/>
      <c r="AF1093" s="269"/>
      <c r="AG1093" s="269"/>
      <c r="AH1093" s="268">
        <v>29</v>
      </c>
      <c r="AI1093" s="268">
        <v>0</v>
      </c>
      <c r="AJ1093" s="268">
        <v>0</v>
      </c>
    </row>
    <row r="1094" spans="1:36" s="56" customFormat="1" ht="13.5" customHeight="1">
      <c r="A1094" s="317">
        <f>G1094</f>
        <v>73</v>
      </c>
      <c r="B1094" s="199">
        <f t="shared" si="33"/>
        <v>29</v>
      </c>
      <c r="C1094" s="132" t="s">
        <v>411</v>
      </c>
      <c r="D1094" s="125">
        <v>29</v>
      </c>
      <c r="E1094" s="148" t="s">
        <v>539</v>
      </c>
      <c r="F1094" s="148" t="s">
        <v>125</v>
      </c>
      <c r="G1094" s="531">
        <v>73</v>
      </c>
      <c r="H1094" s="531">
        <v>102</v>
      </c>
      <c r="I1094" s="16">
        <v>0.72</v>
      </c>
      <c r="J1094" s="122" t="s">
        <v>535</v>
      </c>
      <c r="K1094" s="159">
        <v>26</v>
      </c>
      <c r="L1094" s="289">
        <v>134</v>
      </c>
      <c r="M1094" s="173" t="s">
        <v>540</v>
      </c>
      <c r="N1094" s="122" t="s">
        <v>127</v>
      </c>
      <c r="O1094" s="301">
        <v>34</v>
      </c>
      <c r="P1094" s="530">
        <v>25</v>
      </c>
      <c r="Q1094" s="120">
        <v>1</v>
      </c>
      <c r="R1094" s="125"/>
      <c r="S1094" s="237" t="s">
        <v>542</v>
      </c>
      <c r="T1094" s="81">
        <v>2</v>
      </c>
      <c r="U1094" s="446">
        <f>IF(D1093=0,D1094,D1093)</f>
        <v>29</v>
      </c>
      <c r="V1094" s="57">
        <f>IF(I1093=0,I1094,I1093)</f>
        <v>0.72</v>
      </c>
      <c r="W1094" s="279">
        <f>IF(S1093="取りやめ",0,V1094)</f>
        <v>0.72</v>
      </c>
      <c r="X1094" s="282"/>
      <c r="Y1094" s="279"/>
      <c r="Z1094" s="282"/>
      <c r="AA1094" s="282"/>
      <c r="AB1094" s="57"/>
      <c r="AC1094" s="57"/>
      <c r="AD1094" s="57"/>
      <c r="AE1094" s="57"/>
      <c r="AF1094" s="57"/>
      <c r="AG1094" s="57"/>
      <c r="AH1094" s="56">
        <v>29</v>
      </c>
      <c r="AI1094" s="56">
        <v>0.72</v>
      </c>
      <c r="AJ1094" s="56">
        <v>0.72</v>
      </c>
    </row>
    <row r="1095" spans="1:36" s="56" customFormat="1" ht="13.5" customHeight="1">
      <c r="A1095" s="317">
        <f>IF(G1095=G1096,G1095,G1096)</f>
        <v>73</v>
      </c>
      <c r="B1095" s="199">
        <f t="shared" si="33"/>
        <v>29</v>
      </c>
      <c r="C1095" s="256" t="s">
        <v>411</v>
      </c>
      <c r="D1095" s="219">
        <v>29</v>
      </c>
      <c r="E1095" s="211" t="s">
        <v>539</v>
      </c>
      <c r="F1095" s="211" t="s">
        <v>125</v>
      </c>
      <c r="G1095" s="522">
        <v>73</v>
      </c>
      <c r="H1095" s="522">
        <v>103</v>
      </c>
      <c r="I1095" s="213">
        <v>3</v>
      </c>
      <c r="J1095" s="214" t="s">
        <v>535</v>
      </c>
      <c r="K1095" s="215">
        <v>26</v>
      </c>
      <c r="L1095" s="290">
        <v>558</v>
      </c>
      <c r="M1095" s="216" t="s">
        <v>540</v>
      </c>
      <c r="N1095" s="214" t="s">
        <v>127</v>
      </c>
      <c r="O1095" s="307">
        <v>140</v>
      </c>
      <c r="P1095" s="220">
        <v>25</v>
      </c>
      <c r="Q1095" s="218">
        <v>1</v>
      </c>
      <c r="R1095" s="219"/>
      <c r="S1095" s="238" t="s">
        <v>542</v>
      </c>
      <c r="T1095" s="199">
        <v>1</v>
      </c>
      <c r="U1095" s="446">
        <f>IF(D1095=0,D1096,D1095)</f>
        <v>29</v>
      </c>
      <c r="V1095" s="57">
        <v>0</v>
      </c>
      <c r="W1095" s="279">
        <v>0</v>
      </c>
      <c r="X1095" s="282"/>
      <c r="Y1095" s="279"/>
      <c r="Z1095" s="282"/>
      <c r="AA1095" s="282"/>
      <c r="AB1095" s="57"/>
      <c r="AC1095" s="57"/>
      <c r="AD1095" s="57"/>
      <c r="AE1095" s="57"/>
      <c r="AF1095" s="57"/>
      <c r="AG1095" s="57"/>
      <c r="AH1095" s="56">
        <v>29</v>
      </c>
      <c r="AI1095" s="56">
        <v>0</v>
      </c>
      <c r="AJ1095" s="56">
        <v>0</v>
      </c>
    </row>
    <row r="1096" spans="1:36" s="56" customFormat="1" ht="13.5" customHeight="1">
      <c r="A1096" s="317">
        <f>G1096</f>
        <v>73</v>
      </c>
      <c r="B1096" s="199">
        <f t="shared" si="33"/>
        <v>29</v>
      </c>
      <c r="C1096" s="132" t="s">
        <v>411</v>
      </c>
      <c r="D1096" s="125">
        <v>29</v>
      </c>
      <c r="E1096" s="148" t="s">
        <v>539</v>
      </c>
      <c r="F1096" s="148" t="s">
        <v>125</v>
      </c>
      <c r="G1096" s="531">
        <v>73</v>
      </c>
      <c r="H1096" s="531">
        <v>103</v>
      </c>
      <c r="I1096" s="16">
        <v>3</v>
      </c>
      <c r="J1096" s="122" t="s">
        <v>535</v>
      </c>
      <c r="K1096" s="159">
        <v>26</v>
      </c>
      <c r="L1096" s="289">
        <v>558</v>
      </c>
      <c r="M1096" s="173" t="s">
        <v>540</v>
      </c>
      <c r="N1096" s="122" t="s">
        <v>127</v>
      </c>
      <c r="O1096" s="301">
        <v>140</v>
      </c>
      <c r="P1096" s="530">
        <v>25</v>
      </c>
      <c r="Q1096" s="120">
        <v>1</v>
      </c>
      <c r="R1096" s="125"/>
      <c r="S1096" s="237" t="s">
        <v>542</v>
      </c>
      <c r="T1096" s="81">
        <v>2</v>
      </c>
      <c r="U1096" s="446">
        <f>IF(D1095=0,D1096,D1095)</f>
        <v>29</v>
      </c>
      <c r="V1096" s="57">
        <f>IF(I1095=0,I1096,I1095)</f>
        <v>3</v>
      </c>
      <c r="W1096" s="279">
        <f>IF(S1095="取りやめ",0,V1096)</f>
        <v>3</v>
      </c>
      <c r="X1096" s="282"/>
      <c r="Y1096" s="279"/>
      <c r="Z1096" s="282"/>
      <c r="AA1096" s="282"/>
      <c r="AB1096" s="57"/>
      <c r="AC1096" s="57"/>
      <c r="AD1096" s="57"/>
      <c r="AE1096" s="57"/>
      <c r="AF1096" s="57"/>
      <c r="AG1096" s="57"/>
      <c r="AH1096" s="56">
        <v>29</v>
      </c>
      <c r="AI1096" s="56">
        <v>3</v>
      </c>
      <c r="AJ1096" s="56">
        <v>3</v>
      </c>
    </row>
    <row r="1097" spans="1:36" s="56" customFormat="1" ht="13.5" customHeight="1">
      <c r="A1097" s="317">
        <f>IF(G1097=G1098,G1097,G1098)</f>
        <v>73</v>
      </c>
      <c r="B1097" s="199">
        <f t="shared" si="33"/>
        <v>29</v>
      </c>
      <c r="C1097" s="256" t="s">
        <v>411</v>
      </c>
      <c r="D1097" s="219">
        <v>29</v>
      </c>
      <c r="E1097" s="211" t="s">
        <v>539</v>
      </c>
      <c r="F1097" s="211" t="s">
        <v>125</v>
      </c>
      <c r="G1097" s="522">
        <v>73</v>
      </c>
      <c r="H1097" s="522">
        <v>108</v>
      </c>
      <c r="I1097" s="213">
        <v>2.56</v>
      </c>
      <c r="J1097" s="214" t="s">
        <v>535</v>
      </c>
      <c r="K1097" s="215">
        <v>26</v>
      </c>
      <c r="L1097" s="290">
        <v>476</v>
      </c>
      <c r="M1097" s="216" t="s">
        <v>540</v>
      </c>
      <c r="N1097" s="214" t="s">
        <v>127</v>
      </c>
      <c r="O1097" s="307">
        <v>114</v>
      </c>
      <c r="P1097" s="220">
        <v>24</v>
      </c>
      <c r="Q1097" s="218">
        <v>1</v>
      </c>
      <c r="R1097" s="219"/>
      <c r="S1097" s="238" t="s">
        <v>542</v>
      </c>
      <c r="T1097" s="199">
        <v>1</v>
      </c>
      <c r="U1097" s="446">
        <f>IF(D1097=0,D1098,D1097)</f>
        <v>29</v>
      </c>
      <c r="V1097" s="57">
        <v>0</v>
      </c>
      <c r="W1097" s="279">
        <v>0</v>
      </c>
      <c r="X1097" s="282"/>
      <c r="Y1097" s="279"/>
      <c r="Z1097" s="282"/>
      <c r="AA1097" s="282"/>
      <c r="AB1097" s="57"/>
      <c r="AC1097" s="57"/>
      <c r="AD1097" s="57"/>
      <c r="AE1097" s="57"/>
      <c r="AF1097" s="57"/>
      <c r="AG1097" s="57"/>
      <c r="AH1097" s="56">
        <v>29</v>
      </c>
      <c r="AI1097" s="56">
        <v>0</v>
      </c>
      <c r="AJ1097" s="56">
        <v>0</v>
      </c>
    </row>
    <row r="1098" spans="1:36" s="56" customFormat="1" ht="13.5" customHeight="1">
      <c r="A1098" s="317">
        <f>G1098</f>
        <v>73</v>
      </c>
      <c r="B1098" s="199">
        <f t="shared" si="33"/>
        <v>29</v>
      </c>
      <c r="C1098" s="132" t="s">
        <v>411</v>
      </c>
      <c r="D1098" s="125">
        <v>29</v>
      </c>
      <c r="E1098" s="148" t="s">
        <v>539</v>
      </c>
      <c r="F1098" s="148" t="s">
        <v>125</v>
      </c>
      <c r="G1098" s="531">
        <v>73</v>
      </c>
      <c r="H1098" s="531">
        <v>108</v>
      </c>
      <c r="I1098" s="16">
        <v>2.56</v>
      </c>
      <c r="J1098" s="122" t="s">
        <v>535</v>
      </c>
      <c r="K1098" s="159">
        <v>26</v>
      </c>
      <c r="L1098" s="289">
        <v>476</v>
      </c>
      <c r="M1098" s="173" t="s">
        <v>540</v>
      </c>
      <c r="N1098" s="122" t="s">
        <v>127</v>
      </c>
      <c r="O1098" s="301">
        <v>119</v>
      </c>
      <c r="P1098" s="530">
        <v>25</v>
      </c>
      <c r="Q1098" s="120">
        <v>1</v>
      </c>
      <c r="R1098" s="125"/>
      <c r="S1098" s="237" t="s">
        <v>542</v>
      </c>
      <c r="T1098" s="81">
        <v>2</v>
      </c>
      <c r="U1098" s="446">
        <f>IF(D1097=0,D1098,D1097)</f>
        <v>29</v>
      </c>
      <c r="V1098" s="57">
        <f>IF(I1097=0,I1098,I1097)</f>
        <v>2.56</v>
      </c>
      <c r="W1098" s="279">
        <f>IF(S1097="取りやめ",0,V1098)</f>
        <v>2.56</v>
      </c>
      <c r="X1098" s="282"/>
      <c r="Y1098" s="279"/>
      <c r="Z1098" s="282"/>
      <c r="AA1098" s="282"/>
      <c r="AB1098" s="57"/>
      <c r="AC1098" s="57"/>
      <c r="AD1098" s="57"/>
      <c r="AE1098" s="57"/>
      <c r="AF1098" s="57"/>
      <c r="AG1098" s="57"/>
      <c r="AH1098" s="56">
        <v>29</v>
      </c>
      <c r="AI1098" s="56">
        <v>2.56</v>
      </c>
      <c r="AJ1098" s="56">
        <v>2.56</v>
      </c>
    </row>
    <row r="1099" spans="1:36" s="56" customFormat="1" ht="13.5" customHeight="1">
      <c r="A1099" s="317">
        <f>IF(G1099=G1100,G1099,G1100)</f>
        <v>73</v>
      </c>
      <c r="B1099" s="199">
        <f t="shared" si="33"/>
        <v>29</v>
      </c>
      <c r="C1099" s="256" t="s">
        <v>411</v>
      </c>
      <c r="D1099" s="219">
        <v>29</v>
      </c>
      <c r="E1099" s="211" t="s">
        <v>539</v>
      </c>
      <c r="F1099" s="211" t="s">
        <v>125</v>
      </c>
      <c r="G1099" s="522">
        <v>73</v>
      </c>
      <c r="H1099" s="522">
        <v>158</v>
      </c>
      <c r="I1099" s="213">
        <v>1.96</v>
      </c>
      <c r="J1099" s="214" t="s">
        <v>403</v>
      </c>
      <c r="K1099" s="215">
        <v>40</v>
      </c>
      <c r="L1099" s="290">
        <v>459</v>
      </c>
      <c r="M1099" s="216" t="s">
        <v>540</v>
      </c>
      <c r="N1099" s="214" t="s">
        <v>129</v>
      </c>
      <c r="O1099" s="307">
        <v>117</v>
      </c>
      <c r="P1099" s="220">
        <v>25.490196078431371</v>
      </c>
      <c r="Q1099" s="218">
        <v>1</v>
      </c>
      <c r="R1099" s="219"/>
      <c r="S1099" s="238" t="s">
        <v>545</v>
      </c>
      <c r="T1099" s="199">
        <v>1</v>
      </c>
      <c r="U1099" s="446">
        <f>IF(D1099=0,D1100,D1099)</f>
        <v>29</v>
      </c>
      <c r="V1099" s="57">
        <v>0</v>
      </c>
      <c r="W1099" s="279">
        <v>0</v>
      </c>
      <c r="X1099" s="282"/>
      <c r="Y1099" s="279"/>
      <c r="Z1099" s="282"/>
      <c r="AA1099" s="282"/>
      <c r="AB1099" s="57"/>
      <c r="AC1099" s="57"/>
      <c r="AD1099" s="57"/>
      <c r="AE1099" s="57"/>
      <c r="AF1099" s="57"/>
      <c r="AG1099" s="57"/>
      <c r="AH1099" s="56">
        <v>29</v>
      </c>
      <c r="AI1099" s="56">
        <v>0</v>
      </c>
      <c r="AJ1099" s="56">
        <v>0</v>
      </c>
    </row>
    <row r="1100" spans="1:36" s="56" customFormat="1" ht="13.5" customHeight="1">
      <c r="A1100" s="317">
        <f>G1100</f>
        <v>73</v>
      </c>
      <c r="B1100" s="199">
        <f t="shared" si="33"/>
        <v>29</v>
      </c>
      <c r="C1100" s="132" t="s">
        <v>411</v>
      </c>
      <c r="D1100" s="125">
        <v>29</v>
      </c>
      <c r="E1100" s="148" t="s">
        <v>539</v>
      </c>
      <c r="F1100" s="148" t="s">
        <v>125</v>
      </c>
      <c r="G1100" s="531">
        <v>73</v>
      </c>
      <c r="H1100" s="531">
        <v>158</v>
      </c>
      <c r="I1100" s="16">
        <v>1.96</v>
      </c>
      <c r="J1100" s="122" t="s">
        <v>403</v>
      </c>
      <c r="K1100" s="159">
        <v>40</v>
      </c>
      <c r="L1100" s="289">
        <v>459</v>
      </c>
      <c r="M1100" s="173" t="s">
        <v>540</v>
      </c>
      <c r="N1100" s="122" t="s">
        <v>129</v>
      </c>
      <c r="O1100" s="301">
        <v>115</v>
      </c>
      <c r="P1100" s="530">
        <v>25</v>
      </c>
      <c r="Q1100" s="120">
        <v>1</v>
      </c>
      <c r="R1100" s="125"/>
      <c r="S1100" s="237" t="s">
        <v>545</v>
      </c>
      <c r="T1100" s="81">
        <v>2</v>
      </c>
      <c r="U1100" s="446">
        <f>IF(D1099=0,D1100,D1099)</f>
        <v>29</v>
      </c>
      <c r="V1100" s="57">
        <f>IF(I1099=0,I1100,I1099)</f>
        <v>1.96</v>
      </c>
      <c r="W1100" s="279">
        <f>IF(S1099="取りやめ",0,V1100)</f>
        <v>1.96</v>
      </c>
      <c r="X1100" s="282"/>
      <c r="Y1100" s="279"/>
      <c r="Z1100" s="282"/>
      <c r="AA1100" s="282"/>
      <c r="AB1100" s="57"/>
      <c r="AC1100" s="57"/>
      <c r="AD1100" s="57"/>
      <c r="AE1100" s="57"/>
      <c r="AF1100" s="57"/>
      <c r="AG1100" s="57"/>
      <c r="AH1100" s="56">
        <v>29</v>
      </c>
      <c r="AI1100" s="56">
        <v>1.96</v>
      </c>
      <c r="AJ1100" s="56">
        <v>1.96</v>
      </c>
    </row>
    <row r="1101" spans="1:36" s="56" customFormat="1" ht="13.5" customHeight="1">
      <c r="A1101" s="317">
        <f>IF(G1101=G1102,G1101,G1102)</f>
        <v>75</v>
      </c>
      <c r="B1101" s="199">
        <f t="shared" si="33"/>
        <v>29</v>
      </c>
      <c r="C1101" s="256" t="s">
        <v>411</v>
      </c>
      <c r="D1101" s="219">
        <v>29</v>
      </c>
      <c r="E1101" s="211" t="s">
        <v>539</v>
      </c>
      <c r="F1101" s="211" t="s">
        <v>125</v>
      </c>
      <c r="G1101" s="522">
        <v>75</v>
      </c>
      <c r="H1101" s="522">
        <v>20</v>
      </c>
      <c r="I1101" s="213">
        <v>5.32</v>
      </c>
      <c r="J1101" s="214" t="s">
        <v>535</v>
      </c>
      <c r="K1101" s="215">
        <v>24</v>
      </c>
      <c r="L1101" s="290">
        <v>904</v>
      </c>
      <c r="M1101" s="216" t="s">
        <v>540</v>
      </c>
      <c r="N1101" s="214" t="s">
        <v>127</v>
      </c>
      <c r="O1101" s="307">
        <v>235</v>
      </c>
      <c r="P1101" s="220">
        <v>26</v>
      </c>
      <c r="Q1101" s="218">
        <v>1</v>
      </c>
      <c r="R1101" s="219"/>
      <c r="S1101" s="238" t="s">
        <v>542</v>
      </c>
      <c r="T1101" s="199">
        <v>1</v>
      </c>
      <c r="U1101" s="446">
        <f>IF(D1101=0,D1102,D1101)</f>
        <v>29</v>
      </c>
      <c r="V1101" s="57">
        <v>0</v>
      </c>
      <c r="W1101" s="279">
        <v>0</v>
      </c>
      <c r="X1101" s="282"/>
      <c r="Y1101" s="279"/>
      <c r="Z1101" s="282"/>
      <c r="AA1101" s="282"/>
      <c r="AB1101" s="57"/>
      <c r="AC1101" s="57"/>
      <c r="AD1101" s="57"/>
      <c r="AE1101" s="57"/>
      <c r="AF1101" s="57"/>
      <c r="AG1101" s="57"/>
      <c r="AH1101" s="56">
        <v>29</v>
      </c>
      <c r="AI1101" s="56">
        <v>0</v>
      </c>
      <c r="AJ1101" s="56">
        <v>0</v>
      </c>
    </row>
    <row r="1102" spans="1:36" s="56" customFormat="1" ht="13.5" customHeight="1">
      <c r="A1102" s="317">
        <f>G1102</f>
        <v>75</v>
      </c>
      <c r="B1102" s="199">
        <f t="shared" si="33"/>
        <v>29</v>
      </c>
      <c r="C1102" s="132" t="s">
        <v>411</v>
      </c>
      <c r="D1102" s="125">
        <v>29</v>
      </c>
      <c r="E1102" s="148" t="s">
        <v>539</v>
      </c>
      <c r="F1102" s="148" t="s">
        <v>125</v>
      </c>
      <c r="G1102" s="531">
        <v>75</v>
      </c>
      <c r="H1102" s="531">
        <v>20</v>
      </c>
      <c r="I1102" s="16">
        <v>5.32</v>
      </c>
      <c r="J1102" s="122" t="s">
        <v>535</v>
      </c>
      <c r="K1102" s="159">
        <v>24</v>
      </c>
      <c r="L1102" s="289">
        <v>904</v>
      </c>
      <c r="M1102" s="173" t="s">
        <v>540</v>
      </c>
      <c r="N1102" s="122" t="s">
        <v>127</v>
      </c>
      <c r="O1102" s="301">
        <v>226</v>
      </c>
      <c r="P1102" s="530">
        <v>25</v>
      </c>
      <c r="Q1102" s="120">
        <v>1</v>
      </c>
      <c r="R1102" s="125"/>
      <c r="S1102" s="237" t="s">
        <v>542</v>
      </c>
      <c r="T1102" s="81">
        <v>2</v>
      </c>
      <c r="U1102" s="446">
        <f>IF(D1101=0,D1102,D1101)</f>
        <v>29</v>
      </c>
      <c r="V1102" s="57">
        <f>IF(I1101=0,I1102,I1101)</f>
        <v>5.32</v>
      </c>
      <c r="W1102" s="279">
        <f>IF(S1101="取りやめ",0,V1102)</f>
        <v>5.32</v>
      </c>
      <c r="X1102" s="282"/>
      <c r="Y1102" s="279"/>
      <c r="Z1102" s="282"/>
      <c r="AA1102" s="282"/>
      <c r="AB1102" s="57"/>
      <c r="AC1102" s="57"/>
      <c r="AD1102" s="57"/>
      <c r="AE1102" s="57"/>
      <c r="AF1102" s="57"/>
      <c r="AG1102" s="57"/>
      <c r="AH1102" s="56">
        <v>29</v>
      </c>
      <c r="AI1102" s="56">
        <v>5.32</v>
      </c>
      <c r="AJ1102" s="56">
        <v>5.32</v>
      </c>
    </row>
    <row r="1103" spans="1:36" s="56" customFormat="1" ht="13.5" customHeight="1">
      <c r="A1103" s="317">
        <f>IF(G1103=G1104,G1103,G1104)</f>
        <v>75</v>
      </c>
      <c r="B1103" s="199">
        <f t="shared" si="33"/>
        <v>29</v>
      </c>
      <c r="C1103" s="256" t="s">
        <v>411</v>
      </c>
      <c r="D1103" s="219">
        <v>29</v>
      </c>
      <c r="E1103" s="211" t="s">
        <v>539</v>
      </c>
      <c r="F1103" s="211" t="s">
        <v>125</v>
      </c>
      <c r="G1103" s="522">
        <v>75</v>
      </c>
      <c r="H1103" s="522">
        <v>35</v>
      </c>
      <c r="I1103" s="213">
        <v>7.5200000000000005</v>
      </c>
      <c r="J1103" s="214" t="s">
        <v>403</v>
      </c>
      <c r="K1103" s="215">
        <v>28</v>
      </c>
      <c r="L1103" s="290">
        <v>1008</v>
      </c>
      <c r="M1103" s="216" t="s">
        <v>540</v>
      </c>
      <c r="N1103" s="214" t="s">
        <v>127</v>
      </c>
      <c r="O1103" s="307">
        <v>212</v>
      </c>
      <c r="P1103" s="220">
        <v>21</v>
      </c>
      <c r="Q1103" s="218">
        <v>1</v>
      </c>
      <c r="R1103" s="219"/>
      <c r="S1103" s="238" t="s">
        <v>542</v>
      </c>
      <c r="T1103" s="199">
        <v>1</v>
      </c>
      <c r="U1103" s="446">
        <f>IF(D1103=0,D1104,D1103)</f>
        <v>29</v>
      </c>
      <c r="V1103" s="57">
        <v>0</v>
      </c>
      <c r="W1103" s="279">
        <v>0</v>
      </c>
      <c r="X1103" s="282"/>
      <c r="Y1103" s="279"/>
      <c r="Z1103" s="282"/>
      <c r="AA1103" s="282"/>
      <c r="AB1103" s="57"/>
      <c r="AC1103" s="57"/>
      <c r="AD1103" s="57"/>
      <c r="AE1103" s="57"/>
      <c r="AF1103" s="57"/>
      <c r="AG1103" s="57"/>
      <c r="AH1103" s="56">
        <v>29</v>
      </c>
      <c r="AI1103" s="56">
        <v>0</v>
      </c>
      <c r="AJ1103" s="56">
        <v>0</v>
      </c>
    </row>
    <row r="1104" spans="1:36" s="56" customFormat="1" ht="13.5" customHeight="1">
      <c r="A1104" s="317">
        <f>G1104</f>
        <v>75</v>
      </c>
      <c r="B1104" s="199">
        <f t="shared" si="33"/>
        <v>29</v>
      </c>
      <c r="C1104" s="132" t="s">
        <v>411</v>
      </c>
      <c r="D1104" s="125">
        <v>29</v>
      </c>
      <c r="E1104" s="148" t="s">
        <v>539</v>
      </c>
      <c r="F1104" s="148" t="s">
        <v>125</v>
      </c>
      <c r="G1104" s="531">
        <v>75</v>
      </c>
      <c r="H1104" s="531">
        <v>35</v>
      </c>
      <c r="I1104" s="16">
        <v>7.5200000000000005</v>
      </c>
      <c r="J1104" s="122" t="s">
        <v>403</v>
      </c>
      <c r="K1104" s="159">
        <v>28</v>
      </c>
      <c r="L1104" s="289">
        <v>1008</v>
      </c>
      <c r="M1104" s="173" t="s">
        <v>540</v>
      </c>
      <c r="N1104" s="122" t="s">
        <v>127</v>
      </c>
      <c r="O1104" s="301">
        <v>252</v>
      </c>
      <c r="P1104" s="530">
        <v>25</v>
      </c>
      <c r="Q1104" s="120">
        <v>1</v>
      </c>
      <c r="R1104" s="125"/>
      <c r="S1104" s="237" t="s">
        <v>542</v>
      </c>
      <c r="T1104" s="81">
        <v>2</v>
      </c>
      <c r="U1104" s="446">
        <f>IF(D1103=0,D1104,D1103)</f>
        <v>29</v>
      </c>
      <c r="V1104" s="57">
        <f>IF(I1103=0,I1104,I1103)</f>
        <v>7.5200000000000005</v>
      </c>
      <c r="W1104" s="279">
        <f>IF(S1103="取りやめ",0,V1104)</f>
        <v>7.5200000000000005</v>
      </c>
      <c r="X1104" s="282"/>
      <c r="Y1104" s="279"/>
      <c r="Z1104" s="282"/>
      <c r="AA1104" s="282"/>
      <c r="AB1104" s="57"/>
      <c r="AC1104" s="57"/>
      <c r="AD1104" s="57"/>
      <c r="AE1104" s="57"/>
      <c r="AF1104" s="57"/>
      <c r="AG1104" s="57"/>
      <c r="AH1104" s="56">
        <v>29</v>
      </c>
      <c r="AI1104" s="56">
        <v>7.5200000000000005</v>
      </c>
      <c r="AJ1104" s="56">
        <v>7.5200000000000005</v>
      </c>
    </row>
    <row r="1105" spans="1:36" s="56" customFormat="1" ht="13.5" customHeight="1">
      <c r="A1105" s="317">
        <f>IF(G1105=G1106,G1105,G1106)</f>
        <v>75</v>
      </c>
      <c r="B1105" s="199">
        <f t="shared" si="33"/>
        <v>29</v>
      </c>
      <c r="C1105" s="256" t="s">
        <v>411</v>
      </c>
      <c r="D1105" s="219">
        <v>29</v>
      </c>
      <c r="E1105" s="211" t="s">
        <v>539</v>
      </c>
      <c r="F1105" s="211" t="s">
        <v>125</v>
      </c>
      <c r="G1105" s="522">
        <v>75</v>
      </c>
      <c r="H1105" s="522">
        <v>39</v>
      </c>
      <c r="I1105" s="213">
        <v>3.1100000000000003</v>
      </c>
      <c r="J1105" s="214" t="s">
        <v>535</v>
      </c>
      <c r="K1105" s="215">
        <v>22</v>
      </c>
      <c r="L1105" s="290">
        <v>487</v>
      </c>
      <c r="M1105" s="216" t="s">
        <v>540</v>
      </c>
      <c r="N1105" s="214" t="s">
        <v>127</v>
      </c>
      <c r="O1105" s="307">
        <v>146</v>
      </c>
      <c r="P1105" s="220">
        <v>30</v>
      </c>
      <c r="Q1105" s="218">
        <v>1</v>
      </c>
      <c r="R1105" s="219"/>
      <c r="S1105" s="238" t="s">
        <v>542</v>
      </c>
      <c r="T1105" s="199">
        <v>1</v>
      </c>
      <c r="U1105" s="446">
        <f>IF(D1105=0,D1106,D1105)</f>
        <v>29</v>
      </c>
      <c r="V1105" s="57">
        <v>0</v>
      </c>
      <c r="W1105" s="279">
        <v>0</v>
      </c>
      <c r="X1105" s="282"/>
      <c r="Y1105" s="279"/>
      <c r="Z1105" s="282"/>
      <c r="AA1105" s="282"/>
      <c r="AB1105" s="57"/>
      <c r="AC1105" s="57"/>
      <c r="AD1105" s="57"/>
      <c r="AE1105" s="57"/>
      <c r="AF1105" s="57"/>
      <c r="AG1105" s="57"/>
      <c r="AH1105" s="56">
        <v>29</v>
      </c>
      <c r="AI1105" s="56">
        <v>0</v>
      </c>
      <c r="AJ1105" s="56">
        <v>0</v>
      </c>
    </row>
    <row r="1106" spans="1:36" s="56" customFormat="1" ht="13.5" customHeight="1">
      <c r="A1106" s="317">
        <f>G1106</f>
        <v>75</v>
      </c>
      <c r="B1106" s="199">
        <f t="shared" si="33"/>
        <v>29</v>
      </c>
      <c r="C1106" s="132" t="s">
        <v>411</v>
      </c>
      <c r="D1106" s="125">
        <v>29</v>
      </c>
      <c r="E1106" s="148" t="s">
        <v>539</v>
      </c>
      <c r="F1106" s="148" t="s">
        <v>125</v>
      </c>
      <c r="G1106" s="531">
        <v>75</v>
      </c>
      <c r="H1106" s="531">
        <v>39</v>
      </c>
      <c r="I1106" s="16">
        <v>3.1100000000000003</v>
      </c>
      <c r="J1106" s="122" t="s">
        <v>535</v>
      </c>
      <c r="K1106" s="159">
        <v>22</v>
      </c>
      <c r="L1106" s="289">
        <v>487</v>
      </c>
      <c r="M1106" s="173" t="s">
        <v>540</v>
      </c>
      <c r="N1106" s="122" t="s">
        <v>127</v>
      </c>
      <c r="O1106" s="301">
        <v>122</v>
      </c>
      <c r="P1106" s="530">
        <v>25</v>
      </c>
      <c r="Q1106" s="120">
        <v>1</v>
      </c>
      <c r="R1106" s="125"/>
      <c r="S1106" s="237" t="s">
        <v>542</v>
      </c>
      <c r="T1106" s="81">
        <v>2</v>
      </c>
      <c r="U1106" s="446">
        <f>IF(D1105=0,D1106,D1105)</f>
        <v>29</v>
      </c>
      <c r="V1106" s="57">
        <f>IF(I1105=0,I1106,I1105)</f>
        <v>3.1100000000000003</v>
      </c>
      <c r="W1106" s="279">
        <f>IF(S1105="取りやめ",0,V1106)</f>
        <v>3.1100000000000003</v>
      </c>
      <c r="X1106" s="282"/>
      <c r="Y1106" s="279"/>
      <c r="Z1106" s="282"/>
      <c r="AA1106" s="282"/>
      <c r="AB1106" s="57"/>
      <c r="AC1106" s="57"/>
      <c r="AD1106" s="57"/>
      <c r="AE1106" s="57"/>
      <c r="AF1106" s="57"/>
      <c r="AG1106" s="57"/>
      <c r="AH1106" s="56">
        <v>29</v>
      </c>
      <c r="AI1106" s="56">
        <v>3.1100000000000003</v>
      </c>
      <c r="AJ1106" s="56">
        <v>3.1100000000000003</v>
      </c>
    </row>
    <row r="1107" spans="1:36" s="56" customFormat="1" ht="13.5" customHeight="1">
      <c r="A1107" s="317">
        <f>IF(G1107=G1108,G1107,G1108)</f>
        <v>75</v>
      </c>
      <c r="B1107" s="199">
        <f t="shared" si="33"/>
        <v>29</v>
      </c>
      <c r="C1107" s="256" t="s">
        <v>411</v>
      </c>
      <c r="D1107" s="219">
        <v>29</v>
      </c>
      <c r="E1107" s="211" t="s">
        <v>539</v>
      </c>
      <c r="F1107" s="211" t="s">
        <v>125</v>
      </c>
      <c r="G1107" s="522">
        <v>75</v>
      </c>
      <c r="H1107" s="522">
        <v>95</v>
      </c>
      <c r="I1107" s="213">
        <v>0.91999999999999993</v>
      </c>
      <c r="J1107" s="214" t="s">
        <v>419</v>
      </c>
      <c r="K1107" s="215">
        <v>23</v>
      </c>
      <c r="L1107" s="290">
        <v>53</v>
      </c>
      <c r="M1107" s="216" t="s">
        <v>540</v>
      </c>
      <c r="N1107" s="214" t="s">
        <v>127</v>
      </c>
      <c r="O1107" s="307">
        <v>15</v>
      </c>
      <c r="P1107" s="220">
        <v>29</v>
      </c>
      <c r="Q1107" s="218">
        <v>1</v>
      </c>
      <c r="R1107" s="219"/>
      <c r="S1107" s="238" t="s">
        <v>542</v>
      </c>
      <c r="T1107" s="199">
        <v>1</v>
      </c>
      <c r="U1107" s="446">
        <f>IF(D1107=0,D1108,D1107)</f>
        <v>29</v>
      </c>
      <c r="V1107" s="57">
        <v>0</v>
      </c>
      <c r="W1107" s="279">
        <v>0</v>
      </c>
      <c r="X1107" s="282"/>
      <c r="Y1107" s="279"/>
      <c r="Z1107" s="282"/>
      <c r="AA1107" s="282"/>
      <c r="AB1107" s="57"/>
      <c r="AC1107" s="57"/>
      <c r="AD1107" s="57"/>
      <c r="AE1107" s="57"/>
      <c r="AF1107" s="57"/>
      <c r="AG1107" s="57"/>
      <c r="AH1107" s="56">
        <v>29</v>
      </c>
      <c r="AI1107" s="56">
        <v>0</v>
      </c>
      <c r="AJ1107" s="56">
        <v>0</v>
      </c>
    </row>
    <row r="1108" spans="1:36" s="56" customFormat="1" ht="13.5" customHeight="1">
      <c r="A1108" s="317">
        <f>G1108</f>
        <v>75</v>
      </c>
      <c r="B1108" s="199">
        <f t="shared" si="33"/>
        <v>29</v>
      </c>
      <c r="C1108" s="132" t="s">
        <v>411</v>
      </c>
      <c r="D1108" s="125">
        <v>29</v>
      </c>
      <c r="E1108" s="148" t="s">
        <v>539</v>
      </c>
      <c r="F1108" s="148" t="s">
        <v>125</v>
      </c>
      <c r="G1108" s="531">
        <v>75</v>
      </c>
      <c r="H1108" s="531">
        <v>95</v>
      </c>
      <c r="I1108" s="16">
        <v>0.91999999999999993</v>
      </c>
      <c r="J1108" s="122" t="s">
        <v>419</v>
      </c>
      <c r="K1108" s="159">
        <v>23</v>
      </c>
      <c r="L1108" s="289">
        <v>53</v>
      </c>
      <c r="M1108" s="173" t="s">
        <v>540</v>
      </c>
      <c r="N1108" s="122" t="s">
        <v>127</v>
      </c>
      <c r="O1108" s="301">
        <v>13</v>
      </c>
      <c r="P1108" s="530">
        <v>25</v>
      </c>
      <c r="Q1108" s="120">
        <v>1</v>
      </c>
      <c r="R1108" s="125"/>
      <c r="S1108" s="237" t="s">
        <v>542</v>
      </c>
      <c r="T1108" s="81">
        <v>2</v>
      </c>
      <c r="U1108" s="446">
        <f>IF(D1107=0,D1108,D1107)</f>
        <v>29</v>
      </c>
      <c r="V1108" s="57">
        <f>IF(I1107=0,I1108,I1107)</f>
        <v>0.91999999999999993</v>
      </c>
      <c r="W1108" s="279">
        <f>IF(S1107="取りやめ",0,V1108)</f>
        <v>0.91999999999999993</v>
      </c>
      <c r="X1108" s="282"/>
      <c r="Y1108" s="279"/>
      <c r="Z1108" s="282"/>
      <c r="AA1108" s="282"/>
      <c r="AB1108" s="57"/>
      <c r="AC1108" s="57"/>
      <c r="AD1108" s="57"/>
      <c r="AE1108" s="57"/>
      <c r="AF1108" s="57"/>
      <c r="AG1108" s="57"/>
      <c r="AH1108" s="56">
        <v>29</v>
      </c>
      <c r="AI1108" s="56">
        <v>0.91999999999999993</v>
      </c>
      <c r="AJ1108" s="56">
        <v>0.91999999999999993</v>
      </c>
    </row>
    <row r="1109" spans="1:36" s="56" customFormat="1" ht="13.5" customHeight="1">
      <c r="A1109" s="317">
        <f>IF(G1109=G1110,G1109,G1110)</f>
        <v>75</v>
      </c>
      <c r="B1109" s="199">
        <f t="shared" si="33"/>
        <v>29</v>
      </c>
      <c r="C1109" s="256" t="s">
        <v>411</v>
      </c>
      <c r="D1109" s="219">
        <v>29</v>
      </c>
      <c r="E1109" s="211" t="s">
        <v>539</v>
      </c>
      <c r="F1109" s="211" t="s">
        <v>125</v>
      </c>
      <c r="G1109" s="522">
        <v>75</v>
      </c>
      <c r="H1109" s="522">
        <v>96</v>
      </c>
      <c r="I1109" s="213">
        <v>1.1199999999999999</v>
      </c>
      <c r="J1109" s="214" t="s">
        <v>419</v>
      </c>
      <c r="K1109" s="215">
        <v>23</v>
      </c>
      <c r="L1109" s="290">
        <v>65</v>
      </c>
      <c r="M1109" s="216" t="s">
        <v>540</v>
      </c>
      <c r="N1109" s="214" t="s">
        <v>127</v>
      </c>
      <c r="O1109" s="307">
        <v>19</v>
      </c>
      <c r="P1109" s="220">
        <v>29</v>
      </c>
      <c r="Q1109" s="218">
        <v>1</v>
      </c>
      <c r="R1109" s="219"/>
      <c r="S1109" s="238" t="s">
        <v>542</v>
      </c>
      <c r="T1109" s="199">
        <v>1</v>
      </c>
      <c r="U1109" s="446">
        <f>IF(D1109=0,D1110,D1109)</f>
        <v>29</v>
      </c>
      <c r="V1109" s="57">
        <v>0</v>
      </c>
      <c r="W1109" s="279">
        <v>0</v>
      </c>
      <c r="X1109" s="282"/>
      <c r="Y1109" s="279"/>
      <c r="Z1109" s="282"/>
      <c r="AA1109" s="282"/>
      <c r="AB1109" s="57"/>
      <c r="AC1109" s="57"/>
      <c r="AD1109" s="57"/>
      <c r="AE1109" s="57"/>
      <c r="AF1109" s="57"/>
      <c r="AG1109" s="57"/>
      <c r="AH1109" s="56">
        <v>29</v>
      </c>
      <c r="AI1109" s="56">
        <v>0</v>
      </c>
      <c r="AJ1109" s="56">
        <v>0</v>
      </c>
    </row>
    <row r="1110" spans="1:36" s="56" customFormat="1" ht="13.5" customHeight="1">
      <c r="A1110" s="317">
        <f>G1110</f>
        <v>75</v>
      </c>
      <c r="B1110" s="199">
        <f t="shared" si="33"/>
        <v>29</v>
      </c>
      <c r="C1110" s="132" t="s">
        <v>411</v>
      </c>
      <c r="D1110" s="125">
        <v>29</v>
      </c>
      <c r="E1110" s="148" t="s">
        <v>539</v>
      </c>
      <c r="F1110" s="148" t="s">
        <v>125</v>
      </c>
      <c r="G1110" s="531">
        <v>75</v>
      </c>
      <c r="H1110" s="531">
        <v>96</v>
      </c>
      <c r="I1110" s="16">
        <v>1.1199999999999999</v>
      </c>
      <c r="J1110" s="122" t="s">
        <v>419</v>
      </c>
      <c r="K1110" s="159">
        <v>23</v>
      </c>
      <c r="L1110" s="289">
        <v>65</v>
      </c>
      <c r="M1110" s="173" t="s">
        <v>540</v>
      </c>
      <c r="N1110" s="122" t="s">
        <v>127</v>
      </c>
      <c r="O1110" s="301">
        <v>16</v>
      </c>
      <c r="P1110" s="530">
        <v>25</v>
      </c>
      <c r="Q1110" s="120">
        <v>1</v>
      </c>
      <c r="R1110" s="125"/>
      <c r="S1110" s="237" t="s">
        <v>542</v>
      </c>
      <c r="T1110" s="81">
        <v>2</v>
      </c>
      <c r="U1110" s="446">
        <f>IF(D1109=0,D1110,D1109)</f>
        <v>29</v>
      </c>
      <c r="V1110" s="57">
        <f>IF(I1109=0,I1110,I1109)</f>
        <v>1.1199999999999999</v>
      </c>
      <c r="W1110" s="279">
        <f>IF(S1109="取りやめ",0,V1110)</f>
        <v>1.1199999999999999</v>
      </c>
      <c r="X1110" s="282"/>
      <c r="Y1110" s="279"/>
      <c r="Z1110" s="282"/>
      <c r="AA1110" s="282"/>
      <c r="AB1110" s="57"/>
      <c r="AC1110" s="57"/>
      <c r="AD1110" s="57"/>
      <c r="AE1110" s="57"/>
      <c r="AF1110" s="57"/>
      <c r="AG1110" s="57"/>
      <c r="AH1110" s="56">
        <v>29</v>
      </c>
      <c r="AI1110" s="56">
        <v>1.1199999999999999</v>
      </c>
      <c r="AJ1110" s="56">
        <v>1.1199999999999999</v>
      </c>
    </row>
    <row r="1111" spans="1:36" s="56" customFormat="1" ht="13.5" customHeight="1">
      <c r="A1111" s="317">
        <f>IF(G1111=G1112,G1111,G1112)</f>
        <v>75</v>
      </c>
      <c r="B1111" s="199">
        <f t="shared" si="33"/>
        <v>29</v>
      </c>
      <c r="C1111" s="256" t="s">
        <v>411</v>
      </c>
      <c r="D1111" s="219">
        <v>29</v>
      </c>
      <c r="E1111" s="211" t="s">
        <v>539</v>
      </c>
      <c r="F1111" s="211" t="s">
        <v>125</v>
      </c>
      <c r="G1111" s="522">
        <v>75</v>
      </c>
      <c r="H1111" s="522">
        <v>97</v>
      </c>
      <c r="I1111" s="213">
        <v>2</v>
      </c>
      <c r="J1111" s="214" t="s">
        <v>419</v>
      </c>
      <c r="K1111" s="215">
        <v>23</v>
      </c>
      <c r="L1111" s="290">
        <v>116</v>
      </c>
      <c r="M1111" s="216" t="s">
        <v>540</v>
      </c>
      <c r="N1111" s="214" t="s">
        <v>127</v>
      </c>
      <c r="O1111" s="307">
        <v>34</v>
      </c>
      <c r="P1111" s="220">
        <v>29</v>
      </c>
      <c r="Q1111" s="218">
        <v>1</v>
      </c>
      <c r="R1111" s="219"/>
      <c r="S1111" s="238" t="s">
        <v>542</v>
      </c>
      <c r="T1111" s="199">
        <v>1</v>
      </c>
      <c r="U1111" s="446">
        <f>IF(D1111=0,D1112,D1111)</f>
        <v>29</v>
      </c>
      <c r="V1111" s="57">
        <v>0</v>
      </c>
      <c r="W1111" s="279">
        <v>0</v>
      </c>
      <c r="X1111" s="282"/>
      <c r="Y1111" s="279"/>
      <c r="Z1111" s="282"/>
      <c r="AA1111" s="282"/>
      <c r="AB1111" s="57"/>
      <c r="AC1111" s="57"/>
      <c r="AD1111" s="57"/>
      <c r="AE1111" s="57"/>
      <c r="AF1111" s="57"/>
      <c r="AG1111" s="57"/>
      <c r="AH1111" s="56">
        <v>29</v>
      </c>
      <c r="AI1111" s="56">
        <v>0</v>
      </c>
      <c r="AJ1111" s="56">
        <v>0</v>
      </c>
    </row>
    <row r="1112" spans="1:36" s="56" customFormat="1" ht="13.5" customHeight="1">
      <c r="A1112" s="317">
        <f>G1112</f>
        <v>75</v>
      </c>
      <c r="B1112" s="199">
        <f t="shared" si="33"/>
        <v>29</v>
      </c>
      <c r="C1112" s="132" t="s">
        <v>411</v>
      </c>
      <c r="D1112" s="125">
        <v>29</v>
      </c>
      <c r="E1112" s="148" t="s">
        <v>539</v>
      </c>
      <c r="F1112" s="148" t="s">
        <v>125</v>
      </c>
      <c r="G1112" s="531">
        <v>75</v>
      </c>
      <c r="H1112" s="531">
        <v>97</v>
      </c>
      <c r="I1112" s="16">
        <v>2</v>
      </c>
      <c r="J1112" s="122" t="s">
        <v>419</v>
      </c>
      <c r="K1112" s="159">
        <v>23</v>
      </c>
      <c r="L1112" s="289">
        <v>116</v>
      </c>
      <c r="M1112" s="173" t="s">
        <v>540</v>
      </c>
      <c r="N1112" s="122" t="s">
        <v>127</v>
      </c>
      <c r="O1112" s="301">
        <v>29</v>
      </c>
      <c r="P1112" s="530">
        <v>25</v>
      </c>
      <c r="Q1112" s="120">
        <v>1</v>
      </c>
      <c r="R1112" s="125"/>
      <c r="S1112" s="237" t="s">
        <v>542</v>
      </c>
      <c r="T1112" s="81">
        <v>2</v>
      </c>
      <c r="U1112" s="446">
        <f>IF(D1111=0,D1112,D1111)</f>
        <v>29</v>
      </c>
      <c r="V1112" s="57">
        <f>IF(I1111=0,I1112,I1111)</f>
        <v>2</v>
      </c>
      <c r="W1112" s="279">
        <f>IF(S1111="取りやめ",0,V1112)</f>
        <v>2</v>
      </c>
      <c r="X1112" s="282"/>
      <c r="Y1112" s="279"/>
      <c r="Z1112" s="282"/>
      <c r="AA1112" s="282"/>
      <c r="AB1112" s="57"/>
      <c r="AC1112" s="57"/>
      <c r="AD1112" s="57"/>
      <c r="AE1112" s="57"/>
      <c r="AF1112" s="57"/>
      <c r="AG1112" s="57"/>
      <c r="AH1112" s="56">
        <v>29</v>
      </c>
      <c r="AI1112" s="56">
        <v>2</v>
      </c>
      <c r="AJ1112" s="56">
        <v>2</v>
      </c>
    </row>
    <row r="1113" spans="1:36" s="56" customFormat="1" ht="13.5" customHeight="1">
      <c r="A1113" s="317">
        <f>IF(G1113=G1114,G1113,G1114)</f>
        <v>75</v>
      </c>
      <c r="B1113" s="199">
        <f t="shared" si="33"/>
        <v>29</v>
      </c>
      <c r="C1113" s="256" t="s">
        <v>411</v>
      </c>
      <c r="D1113" s="219">
        <v>29</v>
      </c>
      <c r="E1113" s="211" t="s">
        <v>539</v>
      </c>
      <c r="F1113" s="211" t="s">
        <v>125</v>
      </c>
      <c r="G1113" s="522">
        <v>75</v>
      </c>
      <c r="H1113" s="522">
        <v>98</v>
      </c>
      <c r="I1113" s="213">
        <v>0.72</v>
      </c>
      <c r="J1113" s="214" t="s">
        <v>419</v>
      </c>
      <c r="K1113" s="215">
        <v>23</v>
      </c>
      <c r="L1113" s="290">
        <v>42</v>
      </c>
      <c r="M1113" s="216" t="s">
        <v>540</v>
      </c>
      <c r="N1113" s="214" t="s">
        <v>127</v>
      </c>
      <c r="O1113" s="307">
        <v>13</v>
      </c>
      <c r="P1113" s="220">
        <v>32</v>
      </c>
      <c r="Q1113" s="218">
        <v>1</v>
      </c>
      <c r="R1113" s="219"/>
      <c r="S1113" s="238" t="s">
        <v>542</v>
      </c>
      <c r="T1113" s="199">
        <v>1</v>
      </c>
      <c r="U1113" s="446">
        <f>IF(D1113=0,D1114,D1113)</f>
        <v>29</v>
      </c>
      <c r="V1113" s="57">
        <v>0</v>
      </c>
      <c r="W1113" s="279">
        <v>0</v>
      </c>
      <c r="X1113" s="282"/>
      <c r="Y1113" s="279"/>
      <c r="Z1113" s="282"/>
      <c r="AA1113" s="282"/>
      <c r="AB1113" s="57"/>
      <c r="AC1113" s="57"/>
      <c r="AD1113" s="57"/>
      <c r="AE1113" s="57"/>
      <c r="AF1113" s="57"/>
      <c r="AG1113" s="57"/>
      <c r="AH1113" s="56">
        <v>29</v>
      </c>
      <c r="AI1113" s="56">
        <v>0</v>
      </c>
      <c r="AJ1113" s="56">
        <v>0</v>
      </c>
    </row>
    <row r="1114" spans="1:36" s="56" customFormat="1" ht="13.5" customHeight="1">
      <c r="A1114" s="317">
        <f>G1114</f>
        <v>75</v>
      </c>
      <c r="B1114" s="199">
        <f t="shared" si="33"/>
        <v>29</v>
      </c>
      <c r="C1114" s="132" t="s">
        <v>411</v>
      </c>
      <c r="D1114" s="125">
        <v>29</v>
      </c>
      <c r="E1114" s="148" t="s">
        <v>539</v>
      </c>
      <c r="F1114" s="148" t="s">
        <v>125</v>
      </c>
      <c r="G1114" s="531">
        <v>75</v>
      </c>
      <c r="H1114" s="531">
        <v>98</v>
      </c>
      <c r="I1114" s="16">
        <v>0.72</v>
      </c>
      <c r="J1114" s="122" t="s">
        <v>419</v>
      </c>
      <c r="K1114" s="159">
        <v>23</v>
      </c>
      <c r="L1114" s="289">
        <v>42</v>
      </c>
      <c r="M1114" s="173" t="s">
        <v>540</v>
      </c>
      <c r="N1114" s="122" t="s">
        <v>127</v>
      </c>
      <c r="O1114" s="301">
        <v>11</v>
      </c>
      <c r="P1114" s="530">
        <v>25</v>
      </c>
      <c r="Q1114" s="120">
        <v>1</v>
      </c>
      <c r="R1114" s="125"/>
      <c r="S1114" s="237" t="s">
        <v>542</v>
      </c>
      <c r="T1114" s="81">
        <v>2</v>
      </c>
      <c r="U1114" s="446">
        <f>IF(D1113=0,D1114,D1113)</f>
        <v>29</v>
      </c>
      <c r="V1114" s="57">
        <f>IF(I1113=0,I1114,I1113)</f>
        <v>0.72</v>
      </c>
      <c r="W1114" s="279">
        <f>IF(S1113="取りやめ",0,V1114)</f>
        <v>0.72</v>
      </c>
      <c r="X1114" s="282"/>
      <c r="Y1114" s="279"/>
      <c r="Z1114" s="282"/>
      <c r="AA1114" s="282"/>
      <c r="AB1114" s="57"/>
      <c r="AC1114" s="57"/>
      <c r="AD1114" s="57"/>
      <c r="AE1114" s="57"/>
      <c r="AF1114" s="57"/>
      <c r="AG1114" s="57"/>
      <c r="AH1114" s="56">
        <v>29</v>
      </c>
      <c r="AI1114" s="56">
        <v>0.72</v>
      </c>
      <c r="AJ1114" s="56">
        <v>0.72</v>
      </c>
    </row>
    <row r="1115" spans="1:36" s="56" customFormat="1" ht="13.5" customHeight="1">
      <c r="A1115" s="317">
        <f>IF(G1115=G1116,G1115,G1116)</f>
        <v>76</v>
      </c>
      <c r="B1115" s="199">
        <f t="shared" si="33"/>
        <v>29</v>
      </c>
      <c r="C1115" s="256" t="s">
        <v>411</v>
      </c>
      <c r="D1115" s="219">
        <v>29</v>
      </c>
      <c r="E1115" s="211" t="s">
        <v>539</v>
      </c>
      <c r="F1115" s="211" t="s">
        <v>125</v>
      </c>
      <c r="G1115" s="522">
        <v>76</v>
      </c>
      <c r="H1115" s="522">
        <v>64</v>
      </c>
      <c r="I1115" s="213">
        <v>20.630000000000003</v>
      </c>
      <c r="J1115" s="214" t="s">
        <v>420</v>
      </c>
      <c r="K1115" s="215">
        <v>54</v>
      </c>
      <c r="L1115" s="290">
        <v>1609</v>
      </c>
      <c r="M1115" s="216" t="s">
        <v>540</v>
      </c>
      <c r="N1115" s="214" t="s">
        <v>127</v>
      </c>
      <c r="O1115" s="307">
        <v>418</v>
      </c>
      <c r="P1115" s="220">
        <v>26</v>
      </c>
      <c r="Q1115" s="218">
        <v>1</v>
      </c>
      <c r="R1115" s="219"/>
      <c r="S1115" s="238" t="s">
        <v>542</v>
      </c>
      <c r="T1115" s="199">
        <v>1</v>
      </c>
      <c r="U1115" s="446">
        <f>IF(D1115=0,D1116,D1115)</f>
        <v>29</v>
      </c>
      <c r="V1115" s="57">
        <v>0</v>
      </c>
      <c r="W1115" s="279">
        <v>0</v>
      </c>
      <c r="X1115" s="282"/>
      <c r="Y1115" s="279"/>
      <c r="Z1115" s="282"/>
      <c r="AA1115" s="282"/>
      <c r="AB1115" s="57"/>
      <c r="AC1115" s="57"/>
      <c r="AD1115" s="57"/>
      <c r="AE1115" s="57"/>
      <c r="AF1115" s="57"/>
      <c r="AG1115" s="57"/>
      <c r="AH1115" s="56">
        <v>29</v>
      </c>
      <c r="AI1115" s="56">
        <v>0</v>
      </c>
      <c r="AJ1115" s="56">
        <v>0</v>
      </c>
    </row>
    <row r="1116" spans="1:36" s="56" customFormat="1" ht="13.5" customHeight="1">
      <c r="A1116" s="317">
        <f>G1116</f>
        <v>76</v>
      </c>
      <c r="B1116" s="199">
        <f t="shared" si="33"/>
        <v>29</v>
      </c>
      <c r="C1116" s="132" t="s">
        <v>411</v>
      </c>
      <c r="D1116" s="125">
        <v>29</v>
      </c>
      <c r="E1116" s="148" t="s">
        <v>539</v>
      </c>
      <c r="F1116" s="148" t="s">
        <v>125</v>
      </c>
      <c r="G1116" s="531">
        <v>76</v>
      </c>
      <c r="H1116" s="531">
        <v>64</v>
      </c>
      <c r="I1116" s="16">
        <v>20.630000000000003</v>
      </c>
      <c r="J1116" s="122" t="s">
        <v>420</v>
      </c>
      <c r="K1116" s="159">
        <v>54</v>
      </c>
      <c r="L1116" s="289">
        <v>1609</v>
      </c>
      <c r="M1116" s="173" t="s">
        <v>540</v>
      </c>
      <c r="N1116" s="122" t="s">
        <v>127</v>
      </c>
      <c r="O1116" s="301">
        <v>402</v>
      </c>
      <c r="P1116" s="530">
        <v>25</v>
      </c>
      <c r="Q1116" s="120">
        <v>1</v>
      </c>
      <c r="R1116" s="125"/>
      <c r="S1116" s="237" t="s">
        <v>542</v>
      </c>
      <c r="T1116" s="81">
        <v>2</v>
      </c>
      <c r="U1116" s="446">
        <f>IF(D1115=0,D1116,D1115)</f>
        <v>29</v>
      </c>
      <c r="V1116" s="57">
        <f>IF(I1115=0,I1116,I1115)</f>
        <v>20.630000000000003</v>
      </c>
      <c r="W1116" s="279">
        <f>IF(S1115="取りやめ",0,V1116)</f>
        <v>20.630000000000003</v>
      </c>
      <c r="X1116" s="282"/>
      <c r="Y1116" s="279"/>
      <c r="Z1116" s="282"/>
      <c r="AA1116" s="282"/>
      <c r="AB1116" s="57"/>
      <c r="AC1116" s="57"/>
      <c r="AD1116" s="57"/>
      <c r="AE1116" s="57"/>
      <c r="AF1116" s="57"/>
      <c r="AG1116" s="57"/>
      <c r="AH1116" s="56">
        <v>29</v>
      </c>
      <c r="AI1116" s="56">
        <v>20.630000000000003</v>
      </c>
      <c r="AJ1116" s="56">
        <v>20.630000000000003</v>
      </c>
    </row>
    <row r="1117" spans="1:36" s="56" customFormat="1" ht="13.5" customHeight="1">
      <c r="A1117" s="317">
        <f>IF(G1117=G1118,G1117,G1118)</f>
        <v>76</v>
      </c>
      <c r="B1117" s="199">
        <f t="shared" si="33"/>
        <v>29</v>
      </c>
      <c r="C1117" s="256" t="s">
        <v>411</v>
      </c>
      <c r="D1117" s="219">
        <v>29</v>
      </c>
      <c r="E1117" s="211" t="s">
        <v>539</v>
      </c>
      <c r="F1117" s="211" t="s">
        <v>125</v>
      </c>
      <c r="G1117" s="522">
        <v>76</v>
      </c>
      <c r="H1117" s="522">
        <v>65</v>
      </c>
      <c r="I1117" s="213">
        <v>8.5400000000000009</v>
      </c>
      <c r="J1117" s="214" t="s">
        <v>420</v>
      </c>
      <c r="K1117" s="215">
        <v>54</v>
      </c>
      <c r="L1117" s="290">
        <v>666</v>
      </c>
      <c r="M1117" s="216" t="s">
        <v>540</v>
      </c>
      <c r="N1117" s="214" t="s">
        <v>127</v>
      </c>
      <c r="O1117" s="307">
        <v>167</v>
      </c>
      <c r="P1117" s="220">
        <v>25</v>
      </c>
      <c r="Q1117" s="218">
        <v>1</v>
      </c>
      <c r="R1117" s="219"/>
      <c r="S1117" s="238" t="s">
        <v>542</v>
      </c>
      <c r="T1117" s="199">
        <v>1</v>
      </c>
      <c r="U1117" s="446">
        <f>IF(D1117=0,D1118,D1117)</f>
        <v>29</v>
      </c>
      <c r="V1117" s="57">
        <v>0</v>
      </c>
      <c r="W1117" s="279">
        <v>0</v>
      </c>
      <c r="X1117" s="282"/>
      <c r="Y1117" s="279"/>
      <c r="Z1117" s="282"/>
      <c r="AA1117" s="282"/>
      <c r="AB1117" s="57"/>
      <c r="AC1117" s="57"/>
      <c r="AD1117" s="57"/>
      <c r="AE1117" s="57"/>
      <c r="AF1117" s="57"/>
      <c r="AG1117" s="57"/>
      <c r="AH1117" s="56">
        <v>29</v>
      </c>
      <c r="AI1117" s="56">
        <v>0</v>
      </c>
      <c r="AJ1117" s="56">
        <v>0</v>
      </c>
    </row>
    <row r="1118" spans="1:36" s="56" customFormat="1" ht="13.5" customHeight="1">
      <c r="A1118" s="317">
        <f>G1118</f>
        <v>76</v>
      </c>
      <c r="B1118" s="199">
        <f t="shared" si="33"/>
        <v>29</v>
      </c>
      <c r="C1118" s="132" t="s">
        <v>411</v>
      </c>
      <c r="D1118" s="125">
        <v>29</v>
      </c>
      <c r="E1118" s="148" t="s">
        <v>539</v>
      </c>
      <c r="F1118" s="148" t="s">
        <v>125</v>
      </c>
      <c r="G1118" s="531">
        <v>76</v>
      </c>
      <c r="H1118" s="531">
        <v>65</v>
      </c>
      <c r="I1118" s="16">
        <v>8.5400000000000009</v>
      </c>
      <c r="J1118" s="122" t="s">
        <v>420</v>
      </c>
      <c r="K1118" s="159">
        <v>54</v>
      </c>
      <c r="L1118" s="289">
        <v>666</v>
      </c>
      <c r="M1118" s="173" t="s">
        <v>540</v>
      </c>
      <c r="N1118" s="122" t="s">
        <v>127</v>
      </c>
      <c r="O1118" s="301">
        <v>167</v>
      </c>
      <c r="P1118" s="530">
        <v>25</v>
      </c>
      <c r="Q1118" s="120">
        <v>1</v>
      </c>
      <c r="R1118" s="125"/>
      <c r="S1118" s="237" t="s">
        <v>542</v>
      </c>
      <c r="T1118" s="81">
        <v>2</v>
      </c>
      <c r="U1118" s="446">
        <f>IF(D1117=0,D1118,D1117)</f>
        <v>29</v>
      </c>
      <c r="V1118" s="57">
        <f>IF(I1117=0,I1118,I1117)</f>
        <v>8.5400000000000009</v>
      </c>
      <c r="W1118" s="279">
        <f>IF(S1117="取りやめ",0,V1118)</f>
        <v>8.5400000000000009</v>
      </c>
      <c r="X1118" s="282"/>
      <c r="Y1118" s="279"/>
      <c r="Z1118" s="282"/>
      <c r="AA1118" s="282"/>
      <c r="AB1118" s="57"/>
      <c r="AC1118" s="57"/>
      <c r="AD1118" s="57"/>
      <c r="AE1118" s="57"/>
      <c r="AF1118" s="57"/>
      <c r="AG1118" s="57"/>
      <c r="AH1118" s="56">
        <v>29</v>
      </c>
      <c r="AI1118" s="56">
        <v>8.5400000000000009</v>
      </c>
      <c r="AJ1118" s="56">
        <v>8.5400000000000009</v>
      </c>
    </row>
    <row r="1119" spans="1:36" s="56" customFormat="1" ht="13.5" customHeight="1">
      <c r="A1119" s="317">
        <f>IF(G1119=G1120,G1119,G1120)</f>
        <v>76</v>
      </c>
      <c r="B1119" s="199">
        <f t="shared" si="33"/>
        <v>29</v>
      </c>
      <c r="C1119" s="256" t="s">
        <v>411</v>
      </c>
      <c r="D1119" s="219">
        <v>29</v>
      </c>
      <c r="E1119" s="211" t="s">
        <v>539</v>
      </c>
      <c r="F1119" s="211" t="s">
        <v>125</v>
      </c>
      <c r="G1119" s="522">
        <v>76</v>
      </c>
      <c r="H1119" s="522">
        <v>110</v>
      </c>
      <c r="I1119" s="213">
        <v>13.580000000000002</v>
      </c>
      <c r="J1119" s="214" t="s">
        <v>420</v>
      </c>
      <c r="K1119" s="215">
        <v>54</v>
      </c>
      <c r="L1119" s="290">
        <v>1065</v>
      </c>
      <c r="M1119" s="216" t="s">
        <v>540</v>
      </c>
      <c r="N1119" s="214" t="s">
        <v>127</v>
      </c>
      <c r="O1119" s="307">
        <v>266</v>
      </c>
      <c r="P1119" s="220">
        <v>25</v>
      </c>
      <c r="Q1119" s="218">
        <v>1</v>
      </c>
      <c r="R1119" s="219"/>
      <c r="S1119" s="238" t="s">
        <v>542</v>
      </c>
      <c r="T1119" s="199">
        <v>1</v>
      </c>
      <c r="U1119" s="446">
        <f>IF(D1119=0,D1120,D1119)</f>
        <v>29</v>
      </c>
      <c r="V1119" s="57">
        <v>0</v>
      </c>
      <c r="W1119" s="279">
        <v>0</v>
      </c>
      <c r="X1119" s="282"/>
      <c r="Y1119" s="279"/>
      <c r="Z1119" s="282"/>
      <c r="AA1119" s="282"/>
      <c r="AB1119" s="57"/>
      <c r="AC1119" s="57"/>
      <c r="AD1119" s="57"/>
      <c r="AE1119" s="57"/>
      <c r="AF1119" s="57"/>
      <c r="AG1119" s="57"/>
      <c r="AH1119" s="56">
        <v>29</v>
      </c>
      <c r="AI1119" s="56">
        <v>0</v>
      </c>
      <c r="AJ1119" s="56">
        <v>0</v>
      </c>
    </row>
    <row r="1120" spans="1:36" s="56" customFormat="1" ht="13.5" customHeight="1">
      <c r="A1120" s="317">
        <f>G1120</f>
        <v>76</v>
      </c>
      <c r="B1120" s="199">
        <f t="shared" si="33"/>
        <v>29</v>
      </c>
      <c r="C1120" s="132" t="s">
        <v>411</v>
      </c>
      <c r="D1120" s="125">
        <v>29</v>
      </c>
      <c r="E1120" s="148" t="s">
        <v>539</v>
      </c>
      <c r="F1120" s="148" t="s">
        <v>125</v>
      </c>
      <c r="G1120" s="531">
        <v>76</v>
      </c>
      <c r="H1120" s="531">
        <v>110</v>
      </c>
      <c r="I1120" s="16">
        <v>13.580000000000002</v>
      </c>
      <c r="J1120" s="122" t="s">
        <v>420</v>
      </c>
      <c r="K1120" s="159">
        <v>54</v>
      </c>
      <c r="L1120" s="289">
        <v>1065</v>
      </c>
      <c r="M1120" s="173" t="s">
        <v>540</v>
      </c>
      <c r="N1120" s="122" t="s">
        <v>127</v>
      </c>
      <c r="O1120" s="301">
        <v>266</v>
      </c>
      <c r="P1120" s="530">
        <v>25</v>
      </c>
      <c r="Q1120" s="120">
        <v>1</v>
      </c>
      <c r="R1120" s="125"/>
      <c r="S1120" s="237" t="s">
        <v>542</v>
      </c>
      <c r="T1120" s="81">
        <v>2</v>
      </c>
      <c r="U1120" s="446">
        <f>IF(D1119=0,D1120,D1119)</f>
        <v>29</v>
      </c>
      <c r="V1120" s="57">
        <f>IF(I1119=0,I1120,I1119)</f>
        <v>13.580000000000002</v>
      </c>
      <c r="W1120" s="279">
        <f>IF(S1119="取りやめ",0,V1120)</f>
        <v>13.580000000000002</v>
      </c>
      <c r="X1120" s="282"/>
      <c r="Y1120" s="279"/>
      <c r="Z1120" s="282"/>
      <c r="AA1120" s="282"/>
      <c r="AB1120" s="57"/>
      <c r="AC1120" s="57"/>
      <c r="AD1120" s="57"/>
      <c r="AE1120" s="57"/>
      <c r="AF1120" s="57"/>
      <c r="AG1120" s="57"/>
      <c r="AH1120" s="56">
        <v>29</v>
      </c>
      <c r="AI1120" s="56">
        <v>13.580000000000002</v>
      </c>
      <c r="AJ1120" s="56">
        <v>13.580000000000002</v>
      </c>
    </row>
    <row r="1121" spans="1:36" s="56" customFormat="1" ht="13.5" customHeight="1">
      <c r="A1121" s="317">
        <f>IF(G1121=G1122,G1121,G1122)</f>
        <v>76</v>
      </c>
      <c r="B1121" s="199">
        <f t="shared" si="33"/>
        <v>29</v>
      </c>
      <c r="C1121" s="256" t="s">
        <v>411</v>
      </c>
      <c r="D1121" s="219">
        <v>29</v>
      </c>
      <c r="E1121" s="211" t="s">
        <v>539</v>
      </c>
      <c r="F1121" s="211" t="s">
        <v>125</v>
      </c>
      <c r="G1121" s="522">
        <v>76</v>
      </c>
      <c r="H1121" s="522">
        <v>115</v>
      </c>
      <c r="I1121" s="213">
        <v>25.16</v>
      </c>
      <c r="J1121" s="214" t="s">
        <v>420</v>
      </c>
      <c r="K1121" s="215">
        <v>70</v>
      </c>
      <c r="L1121" s="290">
        <v>2088</v>
      </c>
      <c r="M1121" s="216" t="s">
        <v>540</v>
      </c>
      <c r="N1121" s="214" t="s">
        <v>127</v>
      </c>
      <c r="O1121" s="307">
        <v>522</v>
      </c>
      <c r="P1121" s="220">
        <v>25</v>
      </c>
      <c r="Q1121" s="218">
        <v>1</v>
      </c>
      <c r="R1121" s="219"/>
      <c r="S1121" s="238" t="s">
        <v>542</v>
      </c>
      <c r="T1121" s="199">
        <v>1</v>
      </c>
      <c r="U1121" s="446">
        <f>IF(D1121=0,D1122,D1121)</f>
        <v>29</v>
      </c>
      <c r="V1121" s="57">
        <v>0</v>
      </c>
      <c r="W1121" s="279">
        <v>0</v>
      </c>
      <c r="X1121" s="282"/>
      <c r="Y1121" s="279"/>
      <c r="Z1121" s="282"/>
      <c r="AA1121" s="282"/>
      <c r="AB1121" s="57"/>
      <c r="AC1121" s="57"/>
      <c r="AD1121" s="57"/>
      <c r="AE1121" s="57"/>
      <c r="AF1121" s="57"/>
      <c r="AG1121" s="57"/>
      <c r="AH1121" s="56">
        <v>29</v>
      </c>
      <c r="AI1121" s="56">
        <v>0</v>
      </c>
      <c r="AJ1121" s="56">
        <v>0</v>
      </c>
    </row>
    <row r="1122" spans="1:36" s="56" customFormat="1" ht="13.5" customHeight="1">
      <c r="A1122" s="317">
        <f>G1122</f>
        <v>76</v>
      </c>
      <c r="B1122" s="199">
        <f t="shared" si="33"/>
        <v>29</v>
      </c>
      <c r="C1122" s="132" t="s">
        <v>411</v>
      </c>
      <c r="D1122" s="125">
        <v>29</v>
      </c>
      <c r="E1122" s="148" t="s">
        <v>539</v>
      </c>
      <c r="F1122" s="148" t="s">
        <v>125</v>
      </c>
      <c r="G1122" s="531">
        <v>76</v>
      </c>
      <c r="H1122" s="531">
        <v>115</v>
      </c>
      <c r="I1122" s="16">
        <v>25.16</v>
      </c>
      <c r="J1122" s="122" t="s">
        <v>420</v>
      </c>
      <c r="K1122" s="159">
        <v>70</v>
      </c>
      <c r="L1122" s="289">
        <v>2088</v>
      </c>
      <c r="M1122" s="173" t="s">
        <v>540</v>
      </c>
      <c r="N1122" s="122" t="s">
        <v>127</v>
      </c>
      <c r="O1122" s="301">
        <v>522</v>
      </c>
      <c r="P1122" s="530">
        <v>25</v>
      </c>
      <c r="Q1122" s="120">
        <v>1</v>
      </c>
      <c r="R1122" s="125"/>
      <c r="S1122" s="237" t="s">
        <v>542</v>
      </c>
      <c r="T1122" s="81">
        <v>2</v>
      </c>
      <c r="U1122" s="446">
        <f>IF(D1121=0,D1122,D1121)</f>
        <v>29</v>
      </c>
      <c r="V1122" s="57">
        <f>IF(I1121=0,I1122,I1121)</f>
        <v>25.16</v>
      </c>
      <c r="W1122" s="279">
        <f>IF(S1121="取りやめ",0,V1122)</f>
        <v>25.16</v>
      </c>
      <c r="X1122" s="282"/>
      <c r="Y1122" s="279"/>
      <c r="Z1122" s="282"/>
      <c r="AA1122" s="282"/>
      <c r="AB1122" s="57"/>
      <c r="AC1122" s="57"/>
      <c r="AD1122" s="57"/>
      <c r="AE1122" s="57"/>
      <c r="AF1122" s="57"/>
      <c r="AG1122" s="57"/>
      <c r="AH1122" s="56">
        <v>29</v>
      </c>
      <c r="AI1122" s="56">
        <v>25.16</v>
      </c>
      <c r="AJ1122" s="56">
        <v>25.16</v>
      </c>
    </row>
    <row r="1123" spans="1:36" s="56" customFormat="1" ht="13.5" customHeight="1">
      <c r="A1123" s="317">
        <f>IF(G1123=G1124,G1123,G1124)</f>
        <v>76</v>
      </c>
      <c r="B1123" s="199">
        <f t="shared" si="33"/>
        <v>29</v>
      </c>
      <c r="C1123" s="256" t="s">
        <v>411</v>
      </c>
      <c r="D1123" s="219">
        <v>29</v>
      </c>
      <c r="E1123" s="211" t="s">
        <v>539</v>
      </c>
      <c r="F1123" s="211" t="s">
        <v>125</v>
      </c>
      <c r="G1123" s="522">
        <v>76</v>
      </c>
      <c r="H1123" s="522">
        <v>121</v>
      </c>
      <c r="I1123" s="213">
        <v>9.870000000000001</v>
      </c>
      <c r="J1123" s="214" t="s">
        <v>420</v>
      </c>
      <c r="K1123" s="215">
        <v>54</v>
      </c>
      <c r="L1123" s="290">
        <v>770</v>
      </c>
      <c r="M1123" s="216" t="s">
        <v>540</v>
      </c>
      <c r="N1123" s="214" t="s">
        <v>127</v>
      </c>
      <c r="O1123" s="307">
        <v>193</v>
      </c>
      <c r="P1123" s="220">
        <v>25</v>
      </c>
      <c r="Q1123" s="218">
        <v>1</v>
      </c>
      <c r="R1123" s="219"/>
      <c r="S1123" s="238" t="s">
        <v>542</v>
      </c>
      <c r="T1123" s="199">
        <v>1</v>
      </c>
      <c r="U1123" s="446">
        <f>IF(D1123=0,D1124,D1123)</f>
        <v>29</v>
      </c>
      <c r="V1123" s="57">
        <v>0</v>
      </c>
      <c r="W1123" s="279">
        <v>0</v>
      </c>
      <c r="X1123" s="282"/>
      <c r="Y1123" s="279"/>
      <c r="Z1123" s="282"/>
      <c r="AA1123" s="282"/>
      <c r="AB1123" s="57"/>
      <c r="AC1123" s="57"/>
      <c r="AD1123" s="57"/>
      <c r="AE1123" s="57"/>
      <c r="AF1123" s="57"/>
      <c r="AG1123" s="57"/>
      <c r="AH1123" s="56">
        <v>29</v>
      </c>
      <c r="AI1123" s="56">
        <v>0</v>
      </c>
      <c r="AJ1123" s="56">
        <v>0</v>
      </c>
    </row>
    <row r="1124" spans="1:36" s="56" customFormat="1" ht="13.5" customHeight="1">
      <c r="A1124" s="317">
        <f>G1124</f>
        <v>76</v>
      </c>
      <c r="B1124" s="199">
        <f t="shared" si="33"/>
        <v>29</v>
      </c>
      <c r="C1124" s="132" t="s">
        <v>411</v>
      </c>
      <c r="D1124" s="125">
        <v>29</v>
      </c>
      <c r="E1124" s="148" t="s">
        <v>539</v>
      </c>
      <c r="F1124" s="148" t="s">
        <v>125</v>
      </c>
      <c r="G1124" s="531">
        <v>76</v>
      </c>
      <c r="H1124" s="531">
        <v>121</v>
      </c>
      <c r="I1124" s="16">
        <v>9.870000000000001</v>
      </c>
      <c r="J1124" s="122" t="s">
        <v>420</v>
      </c>
      <c r="K1124" s="159">
        <v>54</v>
      </c>
      <c r="L1124" s="289">
        <v>770</v>
      </c>
      <c r="M1124" s="173" t="s">
        <v>540</v>
      </c>
      <c r="N1124" s="122" t="s">
        <v>127</v>
      </c>
      <c r="O1124" s="301">
        <v>193</v>
      </c>
      <c r="P1124" s="530">
        <v>25</v>
      </c>
      <c r="Q1124" s="120">
        <v>1</v>
      </c>
      <c r="R1124" s="125"/>
      <c r="S1124" s="237" t="s">
        <v>542</v>
      </c>
      <c r="T1124" s="81">
        <v>2</v>
      </c>
      <c r="U1124" s="446">
        <f>IF(D1123=0,D1124,D1123)</f>
        <v>29</v>
      </c>
      <c r="V1124" s="57">
        <f>IF(I1123=0,I1124,I1123)</f>
        <v>9.870000000000001</v>
      </c>
      <c r="W1124" s="279">
        <f>IF(S1123="取りやめ",0,V1124)</f>
        <v>9.870000000000001</v>
      </c>
      <c r="X1124" s="282"/>
      <c r="Y1124" s="279"/>
      <c r="Z1124" s="282"/>
      <c r="AA1124" s="282"/>
      <c r="AB1124" s="57"/>
      <c r="AC1124" s="57"/>
      <c r="AD1124" s="57"/>
      <c r="AE1124" s="57"/>
      <c r="AF1124" s="57"/>
      <c r="AG1124" s="57"/>
      <c r="AH1124" s="56">
        <v>29</v>
      </c>
      <c r="AI1124" s="56">
        <v>9.870000000000001</v>
      </c>
      <c r="AJ1124" s="56">
        <v>9.870000000000001</v>
      </c>
    </row>
    <row r="1125" spans="1:36" s="56" customFormat="1" ht="13.5" customHeight="1">
      <c r="A1125" s="317">
        <f>IF(G1125=G1126,G1125,G1126)</f>
        <v>76</v>
      </c>
      <c r="B1125" s="199">
        <f t="shared" si="33"/>
        <v>29</v>
      </c>
      <c r="C1125" s="256" t="s">
        <v>411</v>
      </c>
      <c r="D1125" s="219">
        <v>29</v>
      </c>
      <c r="E1125" s="211" t="s">
        <v>539</v>
      </c>
      <c r="F1125" s="211" t="s">
        <v>125</v>
      </c>
      <c r="G1125" s="522">
        <v>76</v>
      </c>
      <c r="H1125" s="522">
        <v>166</v>
      </c>
      <c r="I1125" s="213">
        <v>17.059999999999999</v>
      </c>
      <c r="J1125" s="214" t="s">
        <v>420</v>
      </c>
      <c r="K1125" s="215">
        <v>54</v>
      </c>
      <c r="L1125" s="290">
        <v>1331</v>
      </c>
      <c r="M1125" s="216" t="s">
        <v>540</v>
      </c>
      <c r="N1125" s="214" t="s">
        <v>127</v>
      </c>
      <c r="O1125" s="307">
        <v>333</v>
      </c>
      <c r="P1125" s="220">
        <v>25</v>
      </c>
      <c r="Q1125" s="218">
        <v>1</v>
      </c>
      <c r="R1125" s="219"/>
      <c r="S1125" s="238" t="s">
        <v>542</v>
      </c>
      <c r="T1125" s="199">
        <v>1</v>
      </c>
      <c r="U1125" s="446">
        <f>IF(D1125=0,D1126,D1125)</f>
        <v>29</v>
      </c>
      <c r="V1125" s="57">
        <v>0</v>
      </c>
      <c r="W1125" s="279">
        <v>0</v>
      </c>
      <c r="X1125" s="282"/>
      <c r="Y1125" s="279"/>
      <c r="Z1125" s="282"/>
      <c r="AA1125" s="282"/>
      <c r="AB1125" s="57"/>
      <c r="AC1125" s="57"/>
      <c r="AD1125" s="57"/>
      <c r="AE1125" s="57"/>
      <c r="AF1125" s="57"/>
      <c r="AG1125" s="57"/>
      <c r="AH1125" s="56">
        <v>29</v>
      </c>
      <c r="AI1125" s="56">
        <v>0</v>
      </c>
      <c r="AJ1125" s="56">
        <v>0</v>
      </c>
    </row>
    <row r="1126" spans="1:36" s="56" customFormat="1" ht="13.5" customHeight="1">
      <c r="A1126" s="317">
        <f>G1126</f>
        <v>76</v>
      </c>
      <c r="B1126" s="199">
        <f t="shared" si="33"/>
        <v>29</v>
      </c>
      <c r="C1126" s="132" t="s">
        <v>411</v>
      </c>
      <c r="D1126" s="125">
        <v>29</v>
      </c>
      <c r="E1126" s="148" t="s">
        <v>539</v>
      </c>
      <c r="F1126" s="148" t="s">
        <v>125</v>
      </c>
      <c r="G1126" s="531">
        <v>76</v>
      </c>
      <c r="H1126" s="531">
        <v>166</v>
      </c>
      <c r="I1126" s="16">
        <v>17.059999999999999</v>
      </c>
      <c r="J1126" s="122" t="s">
        <v>420</v>
      </c>
      <c r="K1126" s="159">
        <v>54</v>
      </c>
      <c r="L1126" s="289">
        <v>1331</v>
      </c>
      <c r="M1126" s="173" t="s">
        <v>540</v>
      </c>
      <c r="N1126" s="122" t="s">
        <v>127</v>
      </c>
      <c r="O1126" s="301">
        <v>333</v>
      </c>
      <c r="P1126" s="530">
        <v>25</v>
      </c>
      <c r="Q1126" s="120">
        <v>1</v>
      </c>
      <c r="R1126" s="125"/>
      <c r="S1126" s="237" t="s">
        <v>542</v>
      </c>
      <c r="T1126" s="81">
        <v>2</v>
      </c>
      <c r="U1126" s="446">
        <f>IF(D1125=0,D1126,D1125)</f>
        <v>29</v>
      </c>
      <c r="V1126" s="57">
        <f>IF(I1125=0,I1126,I1125)</f>
        <v>17.059999999999999</v>
      </c>
      <c r="W1126" s="279">
        <f>IF(S1125="取りやめ",0,V1126)</f>
        <v>17.059999999999999</v>
      </c>
      <c r="X1126" s="282"/>
      <c r="Y1126" s="279"/>
      <c r="Z1126" s="282"/>
      <c r="AA1126" s="282"/>
      <c r="AB1126" s="57"/>
      <c r="AC1126" s="57"/>
      <c r="AD1126" s="57"/>
      <c r="AE1126" s="57"/>
      <c r="AF1126" s="57"/>
      <c r="AG1126" s="57"/>
      <c r="AH1126" s="56">
        <v>29</v>
      </c>
      <c r="AI1126" s="56">
        <v>17.059999999999999</v>
      </c>
      <c r="AJ1126" s="56">
        <v>17.059999999999999</v>
      </c>
    </row>
    <row r="1127" spans="1:36" s="56" customFormat="1" ht="13.5" customHeight="1">
      <c r="A1127" s="317">
        <f>IF(G1127=G1128,G1127,G1128)</f>
        <v>76</v>
      </c>
      <c r="B1127" s="199">
        <f t="shared" si="33"/>
        <v>29</v>
      </c>
      <c r="C1127" s="256" t="s">
        <v>411</v>
      </c>
      <c r="D1127" s="219">
        <v>29</v>
      </c>
      <c r="E1127" s="211" t="s">
        <v>539</v>
      </c>
      <c r="F1127" s="211" t="s">
        <v>125</v>
      </c>
      <c r="G1127" s="522">
        <v>76</v>
      </c>
      <c r="H1127" s="522">
        <v>167</v>
      </c>
      <c r="I1127" s="213">
        <v>8.4499999999999993</v>
      </c>
      <c r="J1127" s="214" t="s">
        <v>420</v>
      </c>
      <c r="K1127" s="215">
        <v>54</v>
      </c>
      <c r="L1127" s="290">
        <v>659</v>
      </c>
      <c r="M1127" s="216" t="s">
        <v>540</v>
      </c>
      <c r="N1127" s="214" t="s">
        <v>127</v>
      </c>
      <c r="O1127" s="307">
        <v>165</v>
      </c>
      <c r="P1127" s="220">
        <v>25</v>
      </c>
      <c r="Q1127" s="218">
        <v>1</v>
      </c>
      <c r="R1127" s="219"/>
      <c r="S1127" s="238" t="s">
        <v>542</v>
      </c>
      <c r="T1127" s="199">
        <v>1</v>
      </c>
      <c r="U1127" s="446">
        <f>IF(D1127=0,D1128,D1127)</f>
        <v>29</v>
      </c>
      <c r="V1127" s="57">
        <v>0</v>
      </c>
      <c r="W1127" s="279">
        <v>0</v>
      </c>
      <c r="X1127" s="282"/>
      <c r="Y1127" s="279"/>
      <c r="Z1127" s="282"/>
      <c r="AA1127" s="282"/>
      <c r="AB1127" s="57"/>
      <c r="AC1127" s="57"/>
      <c r="AD1127" s="57"/>
      <c r="AE1127" s="57"/>
      <c r="AF1127" s="57"/>
      <c r="AG1127" s="57"/>
      <c r="AH1127" s="56">
        <v>29</v>
      </c>
      <c r="AI1127" s="56">
        <v>0</v>
      </c>
      <c r="AJ1127" s="56">
        <v>0</v>
      </c>
    </row>
    <row r="1128" spans="1:36" s="56" customFormat="1" ht="13.5" customHeight="1">
      <c r="A1128" s="317">
        <f>G1128</f>
        <v>76</v>
      </c>
      <c r="B1128" s="199">
        <f t="shared" si="33"/>
        <v>29</v>
      </c>
      <c r="C1128" s="132" t="s">
        <v>411</v>
      </c>
      <c r="D1128" s="125">
        <v>29</v>
      </c>
      <c r="E1128" s="148" t="s">
        <v>539</v>
      </c>
      <c r="F1128" s="148" t="s">
        <v>125</v>
      </c>
      <c r="G1128" s="531">
        <v>76</v>
      </c>
      <c r="H1128" s="531">
        <v>167</v>
      </c>
      <c r="I1128" s="16">
        <v>8.4499999999999993</v>
      </c>
      <c r="J1128" s="122" t="s">
        <v>420</v>
      </c>
      <c r="K1128" s="159">
        <v>54</v>
      </c>
      <c r="L1128" s="289">
        <v>659</v>
      </c>
      <c r="M1128" s="173" t="s">
        <v>540</v>
      </c>
      <c r="N1128" s="122" t="s">
        <v>127</v>
      </c>
      <c r="O1128" s="301">
        <v>165</v>
      </c>
      <c r="P1128" s="530">
        <v>25</v>
      </c>
      <c r="Q1128" s="120">
        <v>1</v>
      </c>
      <c r="R1128" s="125"/>
      <c r="S1128" s="237" t="s">
        <v>542</v>
      </c>
      <c r="T1128" s="81">
        <v>2</v>
      </c>
      <c r="U1128" s="446">
        <f>IF(D1127=0,D1128,D1127)</f>
        <v>29</v>
      </c>
      <c r="V1128" s="57">
        <f>IF(I1127=0,I1128,I1127)</f>
        <v>8.4499999999999993</v>
      </c>
      <c r="W1128" s="279">
        <f>IF(S1127="取りやめ",0,V1128)</f>
        <v>8.4499999999999993</v>
      </c>
      <c r="X1128" s="282"/>
      <c r="Y1128" s="279"/>
      <c r="Z1128" s="282"/>
      <c r="AA1128" s="282"/>
      <c r="AB1128" s="57"/>
      <c r="AC1128" s="57"/>
      <c r="AD1128" s="57"/>
      <c r="AE1128" s="57"/>
      <c r="AF1128" s="57"/>
      <c r="AG1128" s="57"/>
      <c r="AH1128" s="56">
        <v>29</v>
      </c>
      <c r="AI1128" s="56">
        <v>8.4499999999999993</v>
      </c>
      <c r="AJ1128" s="56">
        <v>8.4499999999999993</v>
      </c>
    </row>
    <row r="1129" spans="1:36" s="56" customFormat="1" ht="13.5" customHeight="1">
      <c r="A1129" s="317">
        <f>IF(G1129=G1130,G1129,G1130)</f>
        <v>77</v>
      </c>
      <c r="B1129" s="199">
        <f t="shared" si="33"/>
        <v>29</v>
      </c>
      <c r="C1129" s="256" t="s">
        <v>411</v>
      </c>
      <c r="D1129" s="219">
        <v>29</v>
      </c>
      <c r="E1129" s="211" t="s">
        <v>539</v>
      </c>
      <c r="F1129" s="211" t="s">
        <v>125</v>
      </c>
      <c r="G1129" s="522">
        <v>77</v>
      </c>
      <c r="H1129" s="522">
        <v>47</v>
      </c>
      <c r="I1129" s="213">
        <v>2.04</v>
      </c>
      <c r="J1129" s="214" t="s">
        <v>278</v>
      </c>
      <c r="K1129" s="215">
        <v>44</v>
      </c>
      <c r="L1129" s="290">
        <v>396.2962962962963</v>
      </c>
      <c r="M1129" s="216" t="s">
        <v>540</v>
      </c>
      <c r="N1129" s="214" t="s">
        <v>127</v>
      </c>
      <c r="O1129" s="307">
        <v>107</v>
      </c>
      <c r="P1129" s="220">
        <v>27</v>
      </c>
      <c r="Q1129" s="218">
        <v>1</v>
      </c>
      <c r="R1129" s="219"/>
      <c r="S1129" s="238" t="s">
        <v>541</v>
      </c>
      <c r="T1129" s="199">
        <v>1</v>
      </c>
      <c r="U1129" s="446">
        <f>IF(D1129=0,D1130,D1129)</f>
        <v>29</v>
      </c>
      <c r="V1129" s="57">
        <v>0</v>
      </c>
      <c r="W1129" s="279">
        <v>0</v>
      </c>
      <c r="X1129" s="282"/>
      <c r="Y1129" s="279"/>
      <c r="Z1129" s="282"/>
      <c r="AA1129" s="282"/>
      <c r="AB1129" s="57"/>
      <c r="AC1129" s="57"/>
      <c r="AD1129" s="57"/>
      <c r="AE1129" s="57"/>
      <c r="AF1129" s="57"/>
      <c r="AG1129" s="57"/>
      <c r="AH1129" s="56">
        <v>29</v>
      </c>
      <c r="AI1129" s="56">
        <v>0</v>
      </c>
      <c r="AJ1129" s="56">
        <v>0</v>
      </c>
    </row>
    <row r="1130" spans="1:36" s="56" customFormat="1" ht="13.5" customHeight="1">
      <c r="A1130" s="317">
        <f>G1130</f>
        <v>77</v>
      </c>
      <c r="B1130" s="199">
        <f t="shared" si="33"/>
        <v>29</v>
      </c>
      <c r="C1130" s="132" t="s">
        <v>411</v>
      </c>
      <c r="D1130" s="125">
        <v>29</v>
      </c>
      <c r="E1130" s="148" t="s">
        <v>539</v>
      </c>
      <c r="F1130" s="148" t="s">
        <v>125</v>
      </c>
      <c r="G1130" s="531">
        <v>77</v>
      </c>
      <c r="H1130" s="531">
        <v>47</v>
      </c>
      <c r="I1130" s="16">
        <v>2.04</v>
      </c>
      <c r="J1130" s="122" t="s">
        <v>278</v>
      </c>
      <c r="K1130" s="159">
        <v>44</v>
      </c>
      <c r="L1130" s="289">
        <v>608</v>
      </c>
      <c r="M1130" s="173" t="s">
        <v>540</v>
      </c>
      <c r="N1130" s="122" t="s">
        <v>127</v>
      </c>
      <c r="O1130" s="301">
        <v>152</v>
      </c>
      <c r="P1130" s="530">
        <v>25</v>
      </c>
      <c r="Q1130" s="120">
        <v>1</v>
      </c>
      <c r="R1130" s="125"/>
      <c r="S1130" s="237" t="s">
        <v>541</v>
      </c>
      <c r="T1130" s="81">
        <v>2</v>
      </c>
      <c r="U1130" s="446">
        <f>IF(D1129=0,D1130,D1129)</f>
        <v>29</v>
      </c>
      <c r="V1130" s="57">
        <f>IF(I1129=0,I1130,I1129)</f>
        <v>2.04</v>
      </c>
      <c r="W1130" s="279">
        <f>IF(S1129="取りやめ",0,V1130)</f>
        <v>2.04</v>
      </c>
      <c r="X1130" s="282"/>
      <c r="Y1130" s="279"/>
      <c r="Z1130" s="282"/>
      <c r="AA1130" s="282"/>
      <c r="AB1130" s="57"/>
      <c r="AC1130" s="57"/>
      <c r="AD1130" s="57"/>
      <c r="AE1130" s="57"/>
      <c r="AF1130" s="57"/>
      <c r="AG1130" s="57"/>
      <c r="AH1130" s="56">
        <v>29</v>
      </c>
      <c r="AI1130" s="56">
        <v>2.04</v>
      </c>
      <c r="AJ1130" s="56">
        <v>2.04</v>
      </c>
    </row>
    <row r="1131" spans="1:36" s="56" customFormat="1" ht="13.5" customHeight="1">
      <c r="A1131" s="317">
        <f>IF(G1131=G1132,G1131,G1132)</f>
        <v>77</v>
      </c>
      <c r="B1131" s="199">
        <f t="shared" si="33"/>
        <v>29</v>
      </c>
      <c r="C1131" s="256" t="s">
        <v>411</v>
      </c>
      <c r="D1131" s="219">
        <v>29</v>
      </c>
      <c r="E1131" s="211" t="s">
        <v>539</v>
      </c>
      <c r="F1131" s="211" t="s">
        <v>125</v>
      </c>
      <c r="G1131" s="522">
        <v>77</v>
      </c>
      <c r="H1131" s="522">
        <v>48</v>
      </c>
      <c r="I1131" s="213">
        <v>0.24</v>
      </c>
      <c r="J1131" s="214" t="s">
        <v>278</v>
      </c>
      <c r="K1131" s="215">
        <v>44</v>
      </c>
      <c r="L1131" s="290">
        <v>61.904761904761905</v>
      </c>
      <c r="M1131" s="216" t="s">
        <v>540</v>
      </c>
      <c r="N1131" s="214" t="s">
        <v>127</v>
      </c>
      <c r="O1131" s="307">
        <v>13</v>
      </c>
      <c r="P1131" s="220">
        <v>21</v>
      </c>
      <c r="Q1131" s="218">
        <v>1</v>
      </c>
      <c r="R1131" s="219"/>
      <c r="S1131" s="238" t="s">
        <v>541</v>
      </c>
      <c r="T1131" s="199">
        <v>1</v>
      </c>
      <c r="U1131" s="446">
        <f>IF(D1131=0,D1132,D1131)</f>
        <v>29</v>
      </c>
      <c r="V1131" s="57">
        <v>0</v>
      </c>
      <c r="W1131" s="279">
        <v>0</v>
      </c>
      <c r="X1131" s="282"/>
      <c r="Y1131" s="279"/>
      <c r="Z1131" s="282"/>
      <c r="AA1131" s="282"/>
      <c r="AB1131" s="57"/>
      <c r="AC1131" s="57"/>
      <c r="AD1131" s="57"/>
      <c r="AE1131" s="57"/>
      <c r="AF1131" s="57"/>
      <c r="AG1131" s="57"/>
      <c r="AH1131" s="56">
        <v>29</v>
      </c>
      <c r="AI1131" s="56">
        <v>0</v>
      </c>
      <c r="AJ1131" s="56">
        <v>0</v>
      </c>
    </row>
    <row r="1132" spans="1:36" s="56" customFormat="1" ht="13.5" customHeight="1">
      <c r="A1132" s="317">
        <f>G1132</f>
        <v>77</v>
      </c>
      <c r="B1132" s="199">
        <f t="shared" si="33"/>
        <v>29</v>
      </c>
      <c r="C1132" s="132" t="s">
        <v>411</v>
      </c>
      <c r="D1132" s="125">
        <v>29</v>
      </c>
      <c r="E1132" s="148" t="s">
        <v>539</v>
      </c>
      <c r="F1132" s="148" t="s">
        <v>125</v>
      </c>
      <c r="G1132" s="531">
        <v>77</v>
      </c>
      <c r="H1132" s="531">
        <v>48</v>
      </c>
      <c r="I1132" s="16">
        <v>0.24</v>
      </c>
      <c r="J1132" s="122" t="s">
        <v>278</v>
      </c>
      <c r="K1132" s="159">
        <v>44</v>
      </c>
      <c r="L1132" s="289">
        <v>72</v>
      </c>
      <c r="M1132" s="173" t="s">
        <v>540</v>
      </c>
      <c r="N1132" s="122" t="s">
        <v>127</v>
      </c>
      <c r="O1132" s="301">
        <v>18</v>
      </c>
      <c r="P1132" s="530">
        <v>25</v>
      </c>
      <c r="Q1132" s="120">
        <v>1</v>
      </c>
      <c r="R1132" s="125"/>
      <c r="S1132" s="237" t="s">
        <v>541</v>
      </c>
      <c r="T1132" s="81">
        <v>2</v>
      </c>
      <c r="U1132" s="446">
        <f>IF(D1131=0,D1132,D1131)</f>
        <v>29</v>
      </c>
      <c r="V1132" s="57">
        <f>IF(I1131=0,I1132,I1131)</f>
        <v>0.24</v>
      </c>
      <c r="W1132" s="279">
        <f>IF(S1131="取りやめ",0,V1132)</f>
        <v>0.24</v>
      </c>
      <c r="X1132" s="282"/>
      <c r="Y1132" s="279"/>
      <c r="Z1132" s="282"/>
      <c r="AA1132" s="282"/>
      <c r="AB1132" s="57"/>
      <c r="AC1132" s="57"/>
      <c r="AD1132" s="57"/>
      <c r="AE1132" s="57"/>
      <c r="AF1132" s="57"/>
      <c r="AG1132" s="57"/>
      <c r="AH1132" s="56">
        <v>29</v>
      </c>
      <c r="AI1132" s="56">
        <v>0.24</v>
      </c>
      <c r="AJ1132" s="56">
        <v>0.24</v>
      </c>
    </row>
    <row r="1133" spans="1:36" s="56" customFormat="1" ht="13.5" customHeight="1">
      <c r="A1133" s="317">
        <f>IF(G1133=G1134,G1133,G1134)</f>
        <v>77</v>
      </c>
      <c r="B1133" s="199">
        <f t="shared" si="33"/>
        <v>29</v>
      </c>
      <c r="C1133" s="256" t="s">
        <v>411</v>
      </c>
      <c r="D1133" s="219">
        <v>29</v>
      </c>
      <c r="E1133" s="211" t="s">
        <v>539</v>
      </c>
      <c r="F1133" s="211" t="s">
        <v>125</v>
      </c>
      <c r="G1133" s="522">
        <v>77</v>
      </c>
      <c r="H1133" s="522">
        <v>49</v>
      </c>
      <c r="I1133" s="213">
        <v>0.55999999999999994</v>
      </c>
      <c r="J1133" s="214" t="s">
        <v>278</v>
      </c>
      <c r="K1133" s="215">
        <v>44</v>
      </c>
      <c r="L1133" s="290">
        <v>115.99999999999999</v>
      </c>
      <c r="M1133" s="216" t="s">
        <v>540</v>
      </c>
      <c r="N1133" s="214" t="s">
        <v>127</v>
      </c>
      <c r="O1133" s="307">
        <v>29</v>
      </c>
      <c r="P1133" s="220">
        <v>25</v>
      </c>
      <c r="Q1133" s="218">
        <v>1</v>
      </c>
      <c r="R1133" s="219"/>
      <c r="S1133" s="238" t="s">
        <v>541</v>
      </c>
      <c r="T1133" s="199">
        <v>1</v>
      </c>
      <c r="U1133" s="446">
        <f>IF(D1133=0,D1134,D1133)</f>
        <v>29</v>
      </c>
      <c r="V1133" s="57">
        <v>0</v>
      </c>
      <c r="W1133" s="279">
        <v>0</v>
      </c>
      <c r="X1133" s="282"/>
      <c r="Y1133" s="279"/>
      <c r="Z1133" s="282"/>
      <c r="AA1133" s="282"/>
      <c r="AB1133" s="57"/>
      <c r="AC1133" s="57"/>
      <c r="AD1133" s="57"/>
      <c r="AE1133" s="57"/>
      <c r="AF1133" s="57"/>
      <c r="AG1133" s="57"/>
      <c r="AH1133" s="56">
        <v>29</v>
      </c>
      <c r="AI1133" s="56">
        <v>0</v>
      </c>
      <c r="AJ1133" s="56">
        <v>0</v>
      </c>
    </row>
    <row r="1134" spans="1:36" s="56" customFormat="1" ht="13.5" customHeight="1">
      <c r="A1134" s="317">
        <f>G1134</f>
        <v>77</v>
      </c>
      <c r="B1134" s="199">
        <f t="shared" si="33"/>
        <v>29</v>
      </c>
      <c r="C1134" s="132" t="s">
        <v>411</v>
      </c>
      <c r="D1134" s="125">
        <v>29</v>
      </c>
      <c r="E1134" s="148" t="s">
        <v>539</v>
      </c>
      <c r="F1134" s="148" t="s">
        <v>125</v>
      </c>
      <c r="G1134" s="531">
        <v>77</v>
      </c>
      <c r="H1134" s="531">
        <v>49</v>
      </c>
      <c r="I1134" s="16">
        <v>0.55999999999999994</v>
      </c>
      <c r="J1134" s="122" t="s">
        <v>278</v>
      </c>
      <c r="K1134" s="159">
        <v>44</v>
      </c>
      <c r="L1134" s="289">
        <v>167</v>
      </c>
      <c r="M1134" s="173" t="s">
        <v>540</v>
      </c>
      <c r="N1134" s="122" t="s">
        <v>127</v>
      </c>
      <c r="O1134" s="301">
        <v>42</v>
      </c>
      <c r="P1134" s="530">
        <v>25</v>
      </c>
      <c r="Q1134" s="120">
        <v>1</v>
      </c>
      <c r="R1134" s="125"/>
      <c r="S1134" s="237" t="s">
        <v>541</v>
      </c>
      <c r="T1134" s="81">
        <v>2</v>
      </c>
      <c r="U1134" s="446">
        <f>IF(D1133=0,D1134,D1133)</f>
        <v>29</v>
      </c>
      <c r="V1134" s="57">
        <f>IF(I1133=0,I1134,I1133)</f>
        <v>0.55999999999999994</v>
      </c>
      <c r="W1134" s="279">
        <f>IF(S1133="取りやめ",0,V1134)</f>
        <v>0.55999999999999994</v>
      </c>
      <c r="X1134" s="282"/>
      <c r="Y1134" s="279"/>
      <c r="Z1134" s="282"/>
      <c r="AA1134" s="282"/>
      <c r="AB1134" s="57"/>
      <c r="AC1134" s="57"/>
      <c r="AD1134" s="57"/>
      <c r="AE1134" s="57"/>
      <c r="AF1134" s="57"/>
      <c r="AG1134" s="57"/>
      <c r="AH1134" s="56">
        <v>29</v>
      </c>
      <c r="AI1134" s="56">
        <v>0.55999999999999994</v>
      </c>
      <c r="AJ1134" s="56">
        <v>0.55999999999999994</v>
      </c>
    </row>
    <row r="1135" spans="1:36" s="56" customFormat="1" ht="13.5" customHeight="1">
      <c r="A1135" s="317">
        <f>IF(G1135=G1136,G1135,G1136)</f>
        <v>77</v>
      </c>
      <c r="B1135" s="199">
        <f t="shared" si="33"/>
        <v>29</v>
      </c>
      <c r="C1135" s="256" t="s">
        <v>411</v>
      </c>
      <c r="D1135" s="219">
        <v>29</v>
      </c>
      <c r="E1135" s="211" t="s">
        <v>539</v>
      </c>
      <c r="F1135" s="211" t="s">
        <v>125</v>
      </c>
      <c r="G1135" s="522">
        <v>77</v>
      </c>
      <c r="H1135" s="522">
        <v>50</v>
      </c>
      <c r="I1135" s="213">
        <v>0.72</v>
      </c>
      <c r="J1135" s="214" t="s">
        <v>278</v>
      </c>
      <c r="K1135" s="215">
        <v>44</v>
      </c>
      <c r="L1135" s="290">
        <v>146.15384615384613</v>
      </c>
      <c r="M1135" s="216" t="s">
        <v>540</v>
      </c>
      <c r="N1135" s="214" t="s">
        <v>127</v>
      </c>
      <c r="O1135" s="307">
        <v>38</v>
      </c>
      <c r="P1135" s="220">
        <v>26</v>
      </c>
      <c r="Q1135" s="218">
        <v>1</v>
      </c>
      <c r="R1135" s="219"/>
      <c r="S1135" s="238" t="s">
        <v>541</v>
      </c>
      <c r="T1135" s="199">
        <v>1</v>
      </c>
      <c r="U1135" s="446">
        <f>IF(D1135=0,D1136,D1135)</f>
        <v>29</v>
      </c>
      <c r="V1135" s="57">
        <v>0</v>
      </c>
      <c r="W1135" s="279">
        <v>0</v>
      </c>
      <c r="X1135" s="282"/>
      <c r="Y1135" s="279"/>
      <c r="Z1135" s="282"/>
      <c r="AA1135" s="282"/>
      <c r="AB1135" s="57"/>
      <c r="AC1135" s="57"/>
      <c r="AD1135" s="57"/>
      <c r="AE1135" s="57"/>
      <c r="AF1135" s="57"/>
      <c r="AG1135" s="57"/>
      <c r="AH1135" s="56">
        <v>29</v>
      </c>
      <c r="AI1135" s="56">
        <v>0</v>
      </c>
      <c r="AJ1135" s="56">
        <v>0</v>
      </c>
    </row>
    <row r="1136" spans="1:36" s="56" customFormat="1" ht="13.5" customHeight="1">
      <c r="A1136" s="317">
        <f>G1136</f>
        <v>77</v>
      </c>
      <c r="B1136" s="199">
        <f t="shared" si="33"/>
        <v>29</v>
      </c>
      <c r="C1136" s="132" t="s">
        <v>411</v>
      </c>
      <c r="D1136" s="125">
        <v>29</v>
      </c>
      <c r="E1136" s="148" t="s">
        <v>539</v>
      </c>
      <c r="F1136" s="148" t="s">
        <v>125</v>
      </c>
      <c r="G1136" s="531">
        <v>77</v>
      </c>
      <c r="H1136" s="531">
        <v>50</v>
      </c>
      <c r="I1136" s="16">
        <v>0.72</v>
      </c>
      <c r="J1136" s="122" t="s">
        <v>278</v>
      </c>
      <c r="K1136" s="159">
        <v>44</v>
      </c>
      <c r="L1136" s="289">
        <v>215</v>
      </c>
      <c r="M1136" s="173" t="s">
        <v>540</v>
      </c>
      <c r="N1136" s="122" t="s">
        <v>127</v>
      </c>
      <c r="O1136" s="301">
        <v>54</v>
      </c>
      <c r="P1136" s="530">
        <v>25</v>
      </c>
      <c r="Q1136" s="120">
        <v>1</v>
      </c>
      <c r="R1136" s="125"/>
      <c r="S1136" s="237" t="s">
        <v>541</v>
      </c>
      <c r="T1136" s="81">
        <v>2</v>
      </c>
      <c r="U1136" s="446">
        <f>IF(D1135=0,D1136,D1135)</f>
        <v>29</v>
      </c>
      <c r="V1136" s="57">
        <f>IF(I1135=0,I1136,I1135)</f>
        <v>0.72</v>
      </c>
      <c r="W1136" s="279">
        <f>IF(S1135="取りやめ",0,V1136)</f>
        <v>0.72</v>
      </c>
      <c r="X1136" s="282"/>
      <c r="Y1136" s="279"/>
      <c r="Z1136" s="282"/>
      <c r="AA1136" s="282"/>
      <c r="AB1136" s="57"/>
      <c r="AC1136" s="57"/>
      <c r="AD1136" s="57"/>
      <c r="AE1136" s="57"/>
      <c r="AF1136" s="57"/>
      <c r="AG1136" s="57"/>
      <c r="AH1136" s="56">
        <v>29</v>
      </c>
      <c r="AI1136" s="56">
        <v>0.72</v>
      </c>
      <c r="AJ1136" s="56">
        <v>0.72</v>
      </c>
    </row>
    <row r="1137" spans="1:36" s="56" customFormat="1" ht="13.5" customHeight="1">
      <c r="A1137" s="317">
        <f>IF(G1137=G1138,G1137,G1138)</f>
        <v>77</v>
      </c>
      <c r="B1137" s="199">
        <f t="shared" si="33"/>
        <v>29</v>
      </c>
      <c r="C1137" s="256" t="s">
        <v>411</v>
      </c>
      <c r="D1137" s="219">
        <v>29</v>
      </c>
      <c r="E1137" s="211" t="s">
        <v>539</v>
      </c>
      <c r="F1137" s="211" t="s">
        <v>125</v>
      </c>
      <c r="G1137" s="522">
        <v>77</v>
      </c>
      <c r="H1137" s="522">
        <v>79</v>
      </c>
      <c r="I1137" s="213">
        <v>0.28999999999999998</v>
      </c>
      <c r="J1137" s="214" t="s">
        <v>420</v>
      </c>
      <c r="K1137" s="215">
        <v>75</v>
      </c>
      <c r="L1137" s="290">
        <v>17</v>
      </c>
      <c r="M1137" s="216" t="s">
        <v>540</v>
      </c>
      <c r="N1137" s="214" t="s">
        <v>127</v>
      </c>
      <c r="O1137" s="307">
        <v>5</v>
      </c>
      <c r="P1137" s="220">
        <v>27</v>
      </c>
      <c r="Q1137" s="218">
        <v>1</v>
      </c>
      <c r="R1137" s="219"/>
      <c r="S1137" s="238" t="s">
        <v>542</v>
      </c>
      <c r="T1137" s="199">
        <v>1</v>
      </c>
      <c r="U1137" s="446">
        <f>IF(D1137=0,D1138,D1137)</f>
        <v>29</v>
      </c>
      <c r="V1137" s="57">
        <v>0</v>
      </c>
      <c r="W1137" s="279">
        <v>0</v>
      </c>
      <c r="X1137" s="282"/>
      <c r="Y1137" s="279"/>
      <c r="Z1137" s="282"/>
      <c r="AA1137" s="282"/>
      <c r="AB1137" s="57"/>
      <c r="AC1137" s="57"/>
      <c r="AD1137" s="57"/>
      <c r="AE1137" s="57"/>
      <c r="AF1137" s="57"/>
      <c r="AG1137" s="57"/>
      <c r="AH1137" s="56">
        <v>29</v>
      </c>
      <c r="AI1137" s="56">
        <v>0</v>
      </c>
      <c r="AJ1137" s="56">
        <v>0</v>
      </c>
    </row>
    <row r="1138" spans="1:36" s="56" customFormat="1" ht="13.5" customHeight="1">
      <c r="A1138" s="317">
        <f>G1138</f>
        <v>77</v>
      </c>
      <c r="B1138" s="199">
        <f t="shared" si="33"/>
        <v>29</v>
      </c>
      <c r="C1138" s="132" t="s">
        <v>411</v>
      </c>
      <c r="D1138" s="125">
        <v>29</v>
      </c>
      <c r="E1138" s="148" t="s">
        <v>539</v>
      </c>
      <c r="F1138" s="148" t="s">
        <v>125</v>
      </c>
      <c r="G1138" s="531">
        <v>77</v>
      </c>
      <c r="H1138" s="531">
        <v>79</v>
      </c>
      <c r="I1138" s="16">
        <v>0.28999999999999998</v>
      </c>
      <c r="J1138" s="122" t="s">
        <v>420</v>
      </c>
      <c r="K1138" s="159">
        <v>75</v>
      </c>
      <c r="L1138" s="289">
        <v>17</v>
      </c>
      <c r="M1138" s="173" t="s">
        <v>540</v>
      </c>
      <c r="N1138" s="122" t="s">
        <v>127</v>
      </c>
      <c r="O1138" s="301">
        <v>4</v>
      </c>
      <c r="P1138" s="530">
        <v>25</v>
      </c>
      <c r="Q1138" s="120">
        <v>1</v>
      </c>
      <c r="R1138" s="125"/>
      <c r="S1138" s="237" t="s">
        <v>542</v>
      </c>
      <c r="T1138" s="81">
        <v>2</v>
      </c>
      <c r="U1138" s="446">
        <f>IF(D1137=0,D1138,D1137)</f>
        <v>29</v>
      </c>
      <c r="V1138" s="57">
        <f>IF(I1137=0,I1138,I1137)</f>
        <v>0.28999999999999998</v>
      </c>
      <c r="W1138" s="279">
        <f>IF(S1137="取りやめ",0,V1138)</f>
        <v>0.28999999999999998</v>
      </c>
      <c r="X1138" s="282"/>
      <c r="Y1138" s="279"/>
      <c r="Z1138" s="282"/>
      <c r="AA1138" s="282"/>
      <c r="AB1138" s="57"/>
      <c r="AC1138" s="57"/>
      <c r="AD1138" s="57"/>
      <c r="AE1138" s="57"/>
      <c r="AF1138" s="57"/>
      <c r="AG1138" s="57"/>
      <c r="AH1138" s="56">
        <v>29</v>
      </c>
      <c r="AI1138" s="56">
        <v>0.28999999999999998</v>
      </c>
      <c r="AJ1138" s="56">
        <v>0.28999999999999998</v>
      </c>
    </row>
    <row r="1139" spans="1:36" s="56" customFormat="1" ht="13.5" customHeight="1">
      <c r="A1139" s="317">
        <f>IF(G1139=G1140,G1139,G1140)</f>
        <v>77</v>
      </c>
      <c r="B1139" s="199">
        <f t="shared" si="33"/>
        <v>29</v>
      </c>
      <c r="C1139" s="256" t="s">
        <v>411</v>
      </c>
      <c r="D1139" s="219">
        <v>29</v>
      </c>
      <c r="E1139" s="211" t="s">
        <v>539</v>
      </c>
      <c r="F1139" s="211" t="s">
        <v>125</v>
      </c>
      <c r="G1139" s="522">
        <v>77</v>
      </c>
      <c r="H1139" s="522">
        <v>81</v>
      </c>
      <c r="I1139" s="213">
        <v>0.52</v>
      </c>
      <c r="J1139" s="214" t="s">
        <v>420</v>
      </c>
      <c r="K1139" s="215">
        <v>75</v>
      </c>
      <c r="L1139" s="290">
        <v>44</v>
      </c>
      <c r="M1139" s="216" t="s">
        <v>540</v>
      </c>
      <c r="N1139" s="214" t="s">
        <v>127</v>
      </c>
      <c r="O1139" s="307">
        <v>15</v>
      </c>
      <c r="P1139" s="220">
        <v>33</v>
      </c>
      <c r="Q1139" s="218">
        <v>1</v>
      </c>
      <c r="R1139" s="219"/>
      <c r="S1139" s="238" t="s">
        <v>542</v>
      </c>
      <c r="T1139" s="199">
        <v>1</v>
      </c>
      <c r="U1139" s="446">
        <f>IF(D1139=0,D1140,D1139)</f>
        <v>29</v>
      </c>
      <c r="V1139" s="57">
        <v>0</v>
      </c>
      <c r="W1139" s="279">
        <v>0</v>
      </c>
      <c r="X1139" s="282"/>
      <c r="Y1139" s="279"/>
      <c r="Z1139" s="282"/>
      <c r="AA1139" s="282"/>
      <c r="AB1139" s="57"/>
      <c r="AC1139" s="57"/>
      <c r="AD1139" s="57"/>
      <c r="AE1139" s="57"/>
      <c r="AF1139" s="57"/>
      <c r="AG1139" s="57"/>
      <c r="AH1139" s="56">
        <v>29</v>
      </c>
      <c r="AI1139" s="56">
        <v>0</v>
      </c>
      <c r="AJ1139" s="56">
        <v>0</v>
      </c>
    </row>
    <row r="1140" spans="1:36" s="56" customFormat="1" ht="13.5" customHeight="1">
      <c r="A1140" s="317">
        <f>G1140</f>
        <v>77</v>
      </c>
      <c r="B1140" s="199">
        <f t="shared" si="33"/>
        <v>29</v>
      </c>
      <c r="C1140" s="132" t="s">
        <v>411</v>
      </c>
      <c r="D1140" s="125">
        <v>29</v>
      </c>
      <c r="E1140" s="148" t="s">
        <v>539</v>
      </c>
      <c r="F1140" s="148" t="s">
        <v>125</v>
      </c>
      <c r="G1140" s="531">
        <v>77</v>
      </c>
      <c r="H1140" s="531">
        <v>81</v>
      </c>
      <c r="I1140" s="16">
        <v>0.52</v>
      </c>
      <c r="J1140" s="122" t="s">
        <v>420</v>
      </c>
      <c r="K1140" s="159">
        <v>75</v>
      </c>
      <c r="L1140" s="289">
        <v>44</v>
      </c>
      <c r="M1140" s="173" t="s">
        <v>540</v>
      </c>
      <c r="N1140" s="122" t="s">
        <v>127</v>
      </c>
      <c r="O1140" s="301">
        <v>11</v>
      </c>
      <c r="P1140" s="530">
        <v>25</v>
      </c>
      <c r="Q1140" s="120">
        <v>1</v>
      </c>
      <c r="R1140" s="125"/>
      <c r="S1140" s="237" t="s">
        <v>542</v>
      </c>
      <c r="T1140" s="81">
        <v>2</v>
      </c>
      <c r="U1140" s="446">
        <f>IF(D1139=0,D1140,D1139)</f>
        <v>29</v>
      </c>
      <c r="V1140" s="57">
        <f>IF(I1139=0,I1140,I1139)</f>
        <v>0.52</v>
      </c>
      <c r="W1140" s="279">
        <f>IF(S1139="取りやめ",0,V1140)</f>
        <v>0.52</v>
      </c>
      <c r="X1140" s="282"/>
      <c r="Y1140" s="279"/>
      <c r="Z1140" s="282"/>
      <c r="AA1140" s="282"/>
      <c r="AB1140" s="57"/>
      <c r="AC1140" s="57"/>
      <c r="AD1140" s="57"/>
      <c r="AE1140" s="57"/>
      <c r="AF1140" s="57"/>
      <c r="AG1140" s="57"/>
      <c r="AH1140" s="56">
        <v>29</v>
      </c>
      <c r="AI1140" s="56">
        <v>0.52</v>
      </c>
      <c r="AJ1140" s="56">
        <v>0.52</v>
      </c>
    </row>
    <row r="1141" spans="1:36" s="56" customFormat="1" ht="13.5" customHeight="1">
      <c r="A1141" s="317">
        <f>IF(G1141=G1142,G1141,G1142)</f>
        <v>77</v>
      </c>
      <c r="B1141" s="199">
        <f t="shared" ref="B1141:B1171" si="34">U1141</f>
        <v>29</v>
      </c>
      <c r="C1141" s="256" t="s">
        <v>411</v>
      </c>
      <c r="D1141" s="219">
        <v>29</v>
      </c>
      <c r="E1141" s="211" t="s">
        <v>539</v>
      </c>
      <c r="F1141" s="211" t="s">
        <v>125</v>
      </c>
      <c r="G1141" s="522">
        <v>77</v>
      </c>
      <c r="H1141" s="522">
        <v>82</v>
      </c>
      <c r="I1141" s="213">
        <v>0.51</v>
      </c>
      <c r="J1141" s="214" t="s">
        <v>420</v>
      </c>
      <c r="K1141" s="215">
        <v>75</v>
      </c>
      <c r="L1141" s="290">
        <v>47</v>
      </c>
      <c r="M1141" s="216" t="s">
        <v>540</v>
      </c>
      <c r="N1141" s="214" t="s">
        <v>127</v>
      </c>
      <c r="O1141" s="307">
        <v>13</v>
      </c>
      <c r="P1141" s="220">
        <v>28</v>
      </c>
      <c r="Q1141" s="218">
        <v>1</v>
      </c>
      <c r="R1141" s="219"/>
      <c r="S1141" s="238" t="s">
        <v>542</v>
      </c>
      <c r="T1141" s="199">
        <v>1</v>
      </c>
      <c r="U1141" s="446">
        <f>IF(D1141=0,D1142,D1141)</f>
        <v>29</v>
      </c>
      <c r="V1141" s="57">
        <v>0</v>
      </c>
      <c r="W1141" s="279">
        <v>0</v>
      </c>
      <c r="X1141" s="282"/>
      <c r="Y1141" s="279"/>
      <c r="Z1141" s="282"/>
      <c r="AA1141" s="282"/>
      <c r="AB1141" s="57"/>
      <c r="AC1141" s="57"/>
      <c r="AD1141" s="57"/>
      <c r="AE1141" s="57"/>
      <c r="AF1141" s="57"/>
      <c r="AG1141" s="57"/>
      <c r="AH1141" s="56">
        <v>29</v>
      </c>
      <c r="AI1141" s="56">
        <v>0</v>
      </c>
      <c r="AJ1141" s="56">
        <v>0</v>
      </c>
    </row>
    <row r="1142" spans="1:36" s="56" customFormat="1" ht="13.5" customHeight="1">
      <c r="A1142" s="317">
        <f>G1142</f>
        <v>77</v>
      </c>
      <c r="B1142" s="199">
        <f t="shared" si="34"/>
        <v>29</v>
      </c>
      <c r="C1142" s="132" t="s">
        <v>411</v>
      </c>
      <c r="D1142" s="125">
        <v>29</v>
      </c>
      <c r="E1142" s="148" t="s">
        <v>539</v>
      </c>
      <c r="F1142" s="148" t="s">
        <v>125</v>
      </c>
      <c r="G1142" s="531">
        <v>77</v>
      </c>
      <c r="H1142" s="531">
        <v>82</v>
      </c>
      <c r="I1142" s="16">
        <v>0.51</v>
      </c>
      <c r="J1142" s="122" t="s">
        <v>420</v>
      </c>
      <c r="K1142" s="159">
        <v>75</v>
      </c>
      <c r="L1142" s="289">
        <v>47</v>
      </c>
      <c r="M1142" s="173" t="s">
        <v>540</v>
      </c>
      <c r="N1142" s="122" t="s">
        <v>127</v>
      </c>
      <c r="O1142" s="301">
        <v>12</v>
      </c>
      <c r="P1142" s="530">
        <v>25</v>
      </c>
      <c r="Q1142" s="120">
        <v>1</v>
      </c>
      <c r="R1142" s="125"/>
      <c r="S1142" s="237" t="s">
        <v>542</v>
      </c>
      <c r="T1142" s="81">
        <v>2</v>
      </c>
      <c r="U1142" s="446">
        <f>IF(D1141=0,D1142,D1141)</f>
        <v>29</v>
      </c>
      <c r="V1142" s="57">
        <f>IF(I1141=0,I1142,I1141)</f>
        <v>0.51</v>
      </c>
      <c r="W1142" s="279">
        <f>IF(S1141="取りやめ",0,V1142)</f>
        <v>0.51</v>
      </c>
      <c r="X1142" s="282"/>
      <c r="Y1142" s="279"/>
      <c r="Z1142" s="282"/>
      <c r="AA1142" s="282"/>
      <c r="AB1142" s="57"/>
      <c r="AC1142" s="57"/>
      <c r="AD1142" s="57"/>
      <c r="AE1142" s="57"/>
      <c r="AF1142" s="57"/>
      <c r="AG1142" s="57"/>
      <c r="AH1142" s="56">
        <v>29</v>
      </c>
      <c r="AI1142" s="56">
        <v>0.51</v>
      </c>
      <c r="AJ1142" s="56">
        <v>0.51</v>
      </c>
    </row>
    <row r="1143" spans="1:36" s="56" customFormat="1" ht="13.5" customHeight="1">
      <c r="A1143" s="317">
        <f>IF(G1143=G1144,G1143,G1144)</f>
        <v>77</v>
      </c>
      <c r="B1143" s="199">
        <f t="shared" si="34"/>
        <v>29</v>
      </c>
      <c r="C1143" s="256" t="s">
        <v>411</v>
      </c>
      <c r="D1143" s="219">
        <v>29</v>
      </c>
      <c r="E1143" s="211" t="s">
        <v>539</v>
      </c>
      <c r="F1143" s="211" t="s">
        <v>125</v>
      </c>
      <c r="G1143" s="522">
        <v>77</v>
      </c>
      <c r="H1143" s="522">
        <v>83</v>
      </c>
      <c r="I1143" s="213">
        <v>0.51</v>
      </c>
      <c r="J1143" s="214" t="s">
        <v>420</v>
      </c>
      <c r="K1143" s="215">
        <v>75</v>
      </c>
      <c r="L1143" s="290">
        <v>47</v>
      </c>
      <c r="M1143" s="216" t="s">
        <v>540</v>
      </c>
      <c r="N1143" s="214" t="s">
        <v>127</v>
      </c>
      <c r="O1143" s="307">
        <v>15</v>
      </c>
      <c r="P1143" s="220">
        <v>31</v>
      </c>
      <c r="Q1143" s="218">
        <v>1</v>
      </c>
      <c r="R1143" s="219"/>
      <c r="S1143" s="238" t="s">
        <v>542</v>
      </c>
      <c r="T1143" s="199">
        <v>1</v>
      </c>
      <c r="U1143" s="446">
        <f>IF(D1143=0,D1144,D1143)</f>
        <v>29</v>
      </c>
      <c r="V1143" s="57">
        <v>0</v>
      </c>
      <c r="W1143" s="279">
        <v>0</v>
      </c>
      <c r="X1143" s="282"/>
      <c r="Y1143" s="279"/>
      <c r="Z1143" s="282"/>
      <c r="AA1143" s="282"/>
      <c r="AB1143" s="57"/>
      <c r="AC1143" s="57"/>
      <c r="AD1143" s="57"/>
      <c r="AE1143" s="57"/>
      <c r="AF1143" s="57"/>
      <c r="AG1143" s="57"/>
      <c r="AH1143" s="56">
        <v>29</v>
      </c>
      <c r="AI1143" s="56">
        <v>0</v>
      </c>
      <c r="AJ1143" s="56">
        <v>0</v>
      </c>
    </row>
    <row r="1144" spans="1:36" s="56" customFormat="1" ht="13.5" customHeight="1">
      <c r="A1144" s="317">
        <f>G1144</f>
        <v>77</v>
      </c>
      <c r="B1144" s="199">
        <f t="shared" si="34"/>
        <v>29</v>
      </c>
      <c r="C1144" s="132" t="s">
        <v>411</v>
      </c>
      <c r="D1144" s="125">
        <v>29</v>
      </c>
      <c r="E1144" s="148" t="s">
        <v>539</v>
      </c>
      <c r="F1144" s="148" t="s">
        <v>125</v>
      </c>
      <c r="G1144" s="531">
        <v>77</v>
      </c>
      <c r="H1144" s="531">
        <v>83</v>
      </c>
      <c r="I1144" s="16">
        <v>0.51</v>
      </c>
      <c r="J1144" s="122" t="s">
        <v>420</v>
      </c>
      <c r="K1144" s="159">
        <v>75</v>
      </c>
      <c r="L1144" s="289">
        <v>47</v>
      </c>
      <c r="M1144" s="173" t="s">
        <v>540</v>
      </c>
      <c r="N1144" s="122" t="s">
        <v>127</v>
      </c>
      <c r="O1144" s="301">
        <v>12</v>
      </c>
      <c r="P1144" s="530">
        <v>25</v>
      </c>
      <c r="Q1144" s="120">
        <v>1</v>
      </c>
      <c r="R1144" s="125"/>
      <c r="S1144" s="237" t="s">
        <v>542</v>
      </c>
      <c r="T1144" s="81">
        <v>2</v>
      </c>
      <c r="U1144" s="446">
        <f>IF(D1143=0,D1144,D1143)</f>
        <v>29</v>
      </c>
      <c r="V1144" s="57">
        <f>IF(I1143=0,I1144,I1143)</f>
        <v>0.51</v>
      </c>
      <c r="W1144" s="279">
        <f>IF(S1143="取りやめ",0,V1144)</f>
        <v>0.51</v>
      </c>
      <c r="X1144" s="282"/>
      <c r="Y1144" s="279"/>
      <c r="Z1144" s="282"/>
      <c r="AA1144" s="282"/>
      <c r="AB1144" s="57"/>
      <c r="AC1144" s="57"/>
      <c r="AD1144" s="57"/>
      <c r="AE1144" s="57"/>
      <c r="AF1144" s="57"/>
      <c r="AG1144" s="57"/>
      <c r="AH1144" s="56">
        <v>29</v>
      </c>
      <c r="AI1144" s="56">
        <v>0.51</v>
      </c>
      <c r="AJ1144" s="56">
        <v>0.51</v>
      </c>
    </row>
    <row r="1145" spans="1:36" s="56" customFormat="1" ht="13.5" customHeight="1">
      <c r="A1145" s="317">
        <f>IF(G1145=G1146,G1145,G1146)</f>
        <v>77</v>
      </c>
      <c r="B1145" s="199">
        <f t="shared" si="34"/>
        <v>29</v>
      </c>
      <c r="C1145" s="256" t="s">
        <v>411</v>
      </c>
      <c r="D1145" s="219">
        <v>29</v>
      </c>
      <c r="E1145" s="211" t="s">
        <v>539</v>
      </c>
      <c r="F1145" s="211" t="s">
        <v>125</v>
      </c>
      <c r="G1145" s="522">
        <v>77</v>
      </c>
      <c r="H1145" s="522">
        <v>93</v>
      </c>
      <c r="I1145" s="213">
        <v>2.92</v>
      </c>
      <c r="J1145" s="214" t="s">
        <v>403</v>
      </c>
      <c r="K1145" s="215">
        <v>22</v>
      </c>
      <c r="L1145" s="290">
        <v>210</v>
      </c>
      <c r="M1145" s="216" t="s">
        <v>540</v>
      </c>
      <c r="N1145" s="214" t="s">
        <v>127</v>
      </c>
      <c r="O1145" s="307">
        <v>44</v>
      </c>
      <c r="P1145" s="220">
        <v>21</v>
      </c>
      <c r="Q1145" s="218">
        <v>1</v>
      </c>
      <c r="R1145" s="219"/>
      <c r="S1145" s="238" t="s">
        <v>542</v>
      </c>
      <c r="T1145" s="199">
        <v>1</v>
      </c>
      <c r="U1145" s="446">
        <f>IF(D1145=0,D1146,D1145)</f>
        <v>29</v>
      </c>
      <c r="V1145" s="57">
        <v>0</v>
      </c>
      <c r="W1145" s="279">
        <v>0</v>
      </c>
      <c r="X1145" s="282"/>
      <c r="Y1145" s="279"/>
      <c r="Z1145" s="282"/>
      <c r="AA1145" s="282"/>
      <c r="AB1145" s="57"/>
      <c r="AC1145" s="57"/>
      <c r="AD1145" s="57"/>
      <c r="AE1145" s="57"/>
      <c r="AF1145" s="57"/>
      <c r="AG1145" s="57"/>
      <c r="AH1145" s="56">
        <v>29</v>
      </c>
      <c r="AI1145" s="56">
        <v>0</v>
      </c>
      <c r="AJ1145" s="56">
        <v>0</v>
      </c>
    </row>
    <row r="1146" spans="1:36" s="56" customFormat="1" ht="13.5" customHeight="1">
      <c r="A1146" s="317">
        <f>G1146</f>
        <v>77</v>
      </c>
      <c r="B1146" s="199">
        <f t="shared" si="34"/>
        <v>29</v>
      </c>
      <c r="C1146" s="132" t="s">
        <v>411</v>
      </c>
      <c r="D1146" s="125">
        <v>29</v>
      </c>
      <c r="E1146" s="148" t="s">
        <v>539</v>
      </c>
      <c r="F1146" s="148" t="s">
        <v>125</v>
      </c>
      <c r="G1146" s="531">
        <v>77</v>
      </c>
      <c r="H1146" s="531">
        <v>93</v>
      </c>
      <c r="I1146" s="16">
        <v>2.92</v>
      </c>
      <c r="J1146" s="122" t="s">
        <v>403</v>
      </c>
      <c r="K1146" s="159">
        <v>22</v>
      </c>
      <c r="L1146" s="289">
        <v>210</v>
      </c>
      <c r="M1146" s="173" t="s">
        <v>540</v>
      </c>
      <c r="N1146" s="122" t="s">
        <v>127</v>
      </c>
      <c r="O1146" s="301">
        <v>53</v>
      </c>
      <c r="P1146" s="530">
        <v>25</v>
      </c>
      <c r="Q1146" s="120">
        <v>1</v>
      </c>
      <c r="R1146" s="125"/>
      <c r="S1146" s="237" t="s">
        <v>542</v>
      </c>
      <c r="T1146" s="81">
        <v>2</v>
      </c>
      <c r="U1146" s="446">
        <f>IF(D1145=0,D1146,D1145)</f>
        <v>29</v>
      </c>
      <c r="V1146" s="57">
        <f>IF(I1145=0,I1146,I1145)</f>
        <v>2.92</v>
      </c>
      <c r="W1146" s="279">
        <f>IF(S1145="取りやめ",0,V1146)</f>
        <v>2.92</v>
      </c>
      <c r="X1146" s="282"/>
      <c r="Y1146" s="279"/>
      <c r="Z1146" s="282"/>
      <c r="AA1146" s="282"/>
      <c r="AB1146" s="57"/>
      <c r="AC1146" s="57"/>
      <c r="AD1146" s="57"/>
      <c r="AE1146" s="57"/>
      <c r="AF1146" s="57"/>
      <c r="AG1146" s="57"/>
      <c r="AH1146" s="56">
        <v>29</v>
      </c>
      <c r="AI1146" s="56">
        <v>2.92</v>
      </c>
      <c r="AJ1146" s="56">
        <v>2.92</v>
      </c>
    </row>
    <row r="1147" spans="1:36" s="56" customFormat="1" ht="13.5" customHeight="1">
      <c r="A1147" s="317">
        <f>IF(G1147=G1148,G1147,G1148)</f>
        <v>78</v>
      </c>
      <c r="B1147" s="199">
        <f t="shared" si="34"/>
        <v>29</v>
      </c>
      <c r="C1147" s="256" t="s">
        <v>411</v>
      </c>
      <c r="D1147" s="219">
        <v>29</v>
      </c>
      <c r="E1147" s="211" t="s">
        <v>539</v>
      </c>
      <c r="F1147" s="211" t="s">
        <v>125</v>
      </c>
      <c r="G1147" s="522">
        <v>78</v>
      </c>
      <c r="H1147" s="522">
        <v>70</v>
      </c>
      <c r="I1147" s="213">
        <v>14.919999999999998</v>
      </c>
      <c r="J1147" s="214" t="s">
        <v>420</v>
      </c>
      <c r="K1147" s="215">
        <v>50</v>
      </c>
      <c r="L1147" s="290">
        <v>1283</v>
      </c>
      <c r="M1147" s="216" t="s">
        <v>540</v>
      </c>
      <c r="N1147" s="214" t="s">
        <v>127</v>
      </c>
      <c r="O1147" s="307">
        <v>321</v>
      </c>
      <c r="P1147" s="220">
        <v>25</v>
      </c>
      <c r="Q1147" s="218">
        <v>1</v>
      </c>
      <c r="R1147" s="219"/>
      <c r="S1147" s="238" t="s">
        <v>542</v>
      </c>
      <c r="T1147" s="199">
        <v>1</v>
      </c>
      <c r="U1147" s="446">
        <f>IF(D1147=0,D1148,D1147)</f>
        <v>29</v>
      </c>
      <c r="V1147" s="57">
        <v>0</v>
      </c>
      <c r="W1147" s="279">
        <v>0</v>
      </c>
      <c r="X1147" s="282"/>
      <c r="Y1147" s="279"/>
      <c r="Z1147" s="282"/>
      <c r="AA1147" s="282"/>
      <c r="AB1147" s="57"/>
      <c r="AC1147" s="57"/>
      <c r="AD1147" s="57"/>
      <c r="AE1147" s="57"/>
      <c r="AF1147" s="57"/>
      <c r="AG1147" s="57"/>
      <c r="AH1147" s="56">
        <v>29</v>
      </c>
      <c r="AI1147" s="56">
        <v>0</v>
      </c>
      <c r="AJ1147" s="56">
        <v>0</v>
      </c>
    </row>
    <row r="1148" spans="1:36" s="56" customFormat="1" ht="13.5" customHeight="1">
      <c r="A1148" s="317">
        <f>G1148</f>
        <v>78</v>
      </c>
      <c r="B1148" s="199">
        <f t="shared" si="34"/>
        <v>29</v>
      </c>
      <c r="C1148" s="132" t="s">
        <v>411</v>
      </c>
      <c r="D1148" s="125">
        <v>29</v>
      </c>
      <c r="E1148" s="148" t="s">
        <v>539</v>
      </c>
      <c r="F1148" s="148" t="s">
        <v>125</v>
      </c>
      <c r="G1148" s="531">
        <v>78</v>
      </c>
      <c r="H1148" s="531">
        <v>70</v>
      </c>
      <c r="I1148" s="16">
        <v>14.919999999999998</v>
      </c>
      <c r="J1148" s="122" t="s">
        <v>420</v>
      </c>
      <c r="K1148" s="159">
        <v>50</v>
      </c>
      <c r="L1148" s="289">
        <v>1283</v>
      </c>
      <c r="M1148" s="173" t="s">
        <v>540</v>
      </c>
      <c r="N1148" s="122" t="s">
        <v>127</v>
      </c>
      <c r="O1148" s="301">
        <v>321</v>
      </c>
      <c r="P1148" s="530">
        <v>25</v>
      </c>
      <c r="Q1148" s="120">
        <v>1</v>
      </c>
      <c r="R1148" s="125"/>
      <c r="S1148" s="237" t="s">
        <v>542</v>
      </c>
      <c r="T1148" s="81">
        <v>2</v>
      </c>
      <c r="U1148" s="446">
        <f>IF(D1147=0,D1148,D1147)</f>
        <v>29</v>
      </c>
      <c r="V1148" s="57">
        <f>IF(I1147=0,I1148,I1147)</f>
        <v>14.919999999999998</v>
      </c>
      <c r="W1148" s="279">
        <f>IF(S1147="取りやめ",0,V1148)</f>
        <v>14.919999999999998</v>
      </c>
      <c r="X1148" s="282"/>
      <c r="Y1148" s="279"/>
      <c r="Z1148" s="282"/>
      <c r="AA1148" s="282"/>
      <c r="AB1148" s="57"/>
      <c r="AC1148" s="57"/>
      <c r="AD1148" s="57"/>
      <c r="AE1148" s="57"/>
      <c r="AF1148" s="57"/>
      <c r="AG1148" s="57"/>
      <c r="AH1148" s="56">
        <v>29</v>
      </c>
      <c r="AI1148" s="56">
        <v>14.919999999999998</v>
      </c>
      <c r="AJ1148" s="56">
        <v>14.919999999999998</v>
      </c>
    </row>
    <row r="1149" spans="1:36" s="56" customFormat="1" ht="13.5" customHeight="1">
      <c r="A1149" s="317">
        <f>IF(G1149=G1150,G1149,G1150)</f>
        <v>78</v>
      </c>
      <c r="B1149" s="199">
        <f t="shared" si="34"/>
        <v>29</v>
      </c>
      <c r="C1149" s="256" t="s">
        <v>411</v>
      </c>
      <c r="D1149" s="219">
        <v>29</v>
      </c>
      <c r="E1149" s="211" t="s">
        <v>539</v>
      </c>
      <c r="F1149" s="211" t="s">
        <v>125</v>
      </c>
      <c r="G1149" s="522">
        <v>78</v>
      </c>
      <c r="H1149" s="522">
        <v>148</v>
      </c>
      <c r="I1149" s="213">
        <v>7.3599999999999994</v>
      </c>
      <c r="J1149" s="214" t="s">
        <v>535</v>
      </c>
      <c r="K1149" s="215">
        <v>21</v>
      </c>
      <c r="L1149" s="290">
        <v>1089</v>
      </c>
      <c r="M1149" s="216" t="s">
        <v>540</v>
      </c>
      <c r="N1149" s="214" t="s">
        <v>127</v>
      </c>
      <c r="O1149" s="307">
        <v>294</v>
      </c>
      <c r="P1149" s="220">
        <v>27</v>
      </c>
      <c r="Q1149" s="218">
        <v>1</v>
      </c>
      <c r="R1149" s="219"/>
      <c r="S1149" s="238" t="s">
        <v>542</v>
      </c>
      <c r="T1149" s="199">
        <v>1</v>
      </c>
      <c r="U1149" s="446">
        <f>IF(D1149=0,D1150,D1149)</f>
        <v>29</v>
      </c>
      <c r="V1149" s="57">
        <v>0</v>
      </c>
      <c r="W1149" s="279">
        <v>0</v>
      </c>
      <c r="X1149" s="282"/>
      <c r="Y1149" s="279"/>
      <c r="Z1149" s="282"/>
      <c r="AA1149" s="282"/>
      <c r="AB1149" s="57"/>
      <c r="AC1149" s="57"/>
      <c r="AD1149" s="57"/>
      <c r="AE1149" s="57"/>
      <c r="AF1149" s="57"/>
      <c r="AG1149" s="57"/>
      <c r="AH1149" s="56">
        <v>29</v>
      </c>
      <c r="AI1149" s="56">
        <v>0</v>
      </c>
      <c r="AJ1149" s="56">
        <v>0</v>
      </c>
    </row>
    <row r="1150" spans="1:36" s="56" customFormat="1" ht="13.5" customHeight="1">
      <c r="A1150" s="317">
        <f>G1150</f>
        <v>78</v>
      </c>
      <c r="B1150" s="199">
        <f t="shared" si="34"/>
        <v>29</v>
      </c>
      <c r="C1150" s="132" t="s">
        <v>411</v>
      </c>
      <c r="D1150" s="125">
        <v>29</v>
      </c>
      <c r="E1150" s="148" t="s">
        <v>539</v>
      </c>
      <c r="F1150" s="148" t="s">
        <v>125</v>
      </c>
      <c r="G1150" s="531">
        <v>78</v>
      </c>
      <c r="H1150" s="531">
        <v>148</v>
      </c>
      <c r="I1150" s="16">
        <v>7.3599999999999994</v>
      </c>
      <c r="J1150" s="122" t="s">
        <v>535</v>
      </c>
      <c r="K1150" s="159">
        <v>21</v>
      </c>
      <c r="L1150" s="289">
        <v>1089</v>
      </c>
      <c r="M1150" s="173" t="s">
        <v>540</v>
      </c>
      <c r="N1150" s="122" t="s">
        <v>127</v>
      </c>
      <c r="O1150" s="301">
        <v>272</v>
      </c>
      <c r="P1150" s="530">
        <v>25</v>
      </c>
      <c r="Q1150" s="120">
        <v>1</v>
      </c>
      <c r="R1150" s="125"/>
      <c r="S1150" s="237" t="s">
        <v>542</v>
      </c>
      <c r="T1150" s="81">
        <v>2</v>
      </c>
      <c r="U1150" s="446">
        <f>IF(D1149=0,D1150,D1149)</f>
        <v>29</v>
      </c>
      <c r="V1150" s="57">
        <f>IF(I1149=0,I1150,I1149)</f>
        <v>7.3599999999999994</v>
      </c>
      <c r="W1150" s="279">
        <f>IF(S1149="取りやめ",0,V1150)</f>
        <v>7.3599999999999994</v>
      </c>
      <c r="X1150" s="282"/>
      <c r="Y1150" s="279"/>
      <c r="Z1150" s="282"/>
      <c r="AA1150" s="282"/>
      <c r="AB1150" s="57"/>
      <c r="AC1150" s="57"/>
      <c r="AD1150" s="57"/>
      <c r="AE1150" s="57"/>
      <c r="AF1150" s="57"/>
      <c r="AG1150" s="57"/>
      <c r="AH1150" s="56">
        <v>29</v>
      </c>
      <c r="AI1150" s="56">
        <v>7.3599999999999994</v>
      </c>
      <c r="AJ1150" s="56">
        <v>7.3599999999999994</v>
      </c>
    </row>
    <row r="1151" spans="1:36" s="56" customFormat="1" ht="13.5" customHeight="1">
      <c r="A1151" s="317">
        <f>IF(G1151=G1152,G1151,G1152)</f>
        <v>78</v>
      </c>
      <c r="B1151" s="199">
        <f t="shared" si="34"/>
        <v>29</v>
      </c>
      <c r="C1151" s="256" t="s">
        <v>411</v>
      </c>
      <c r="D1151" s="219">
        <v>29</v>
      </c>
      <c r="E1151" s="211" t="s">
        <v>539</v>
      </c>
      <c r="F1151" s="211" t="s">
        <v>125</v>
      </c>
      <c r="G1151" s="522">
        <v>78</v>
      </c>
      <c r="H1151" s="522">
        <v>149</v>
      </c>
      <c r="I1151" s="213">
        <v>4.8</v>
      </c>
      <c r="J1151" s="214" t="s">
        <v>417</v>
      </c>
      <c r="K1151" s="215">
        <v>21</v>
      </c>
      <c r="L1151" s="290">
        <v>96</v>
      </c>
      <c r="M1151" s="216" t="s">
        <v>540</v>
      </c>
      <c r="N1151" s="214" t="s">
        <v>127</v>
      </c>
      <c r="O1151" s="307">
        <v>25</v>
      </c>
      <c r="P1151" s="220">
        <v>26</v>
      </c>
      <c r="Q1151" s="218">
        <v>1</v>
      </c>
      <c r="R1151" s="219"/>
      <c r="S1151" s="238" t="s">
        <v>542</v>
      </c>
      <c r="T1151" s="199">
        <v>1</v>
      </c>
      <c r="U1151" s="446">
        <f>IF(D1151=0,D1152,D1151)</f>
        <v>29</v>
      </c>
      <c r="V1151" s="57">
        <v>0</v>
      </c>
      <c r="W1151" s="279">
        <v>0</v>
      </c>
      <c r="X1151" s="282"/>
      <c r="Y1151" s="279"/>
      <c r="Z1151" s="282"/>
      <c r="AA1151" s="282"/>
      <c r="AB1151" s="57"/>
      <c r="AC1151" s="57"/>
      <c r="AD1151" s="57"/>
      <c r="AE1151" s="57"/>
      <c r="AF1151" s="57"/>
      <c r="AG1151" s="57"/>
      <c r="AH1151" s="56">
        <v>29</v>
      </c>
      <c r="AI1151" s="56">
        <v>0</v>
      </c>
      <c r="AJ1151" s="56">
        <v>0</v>
      </c>
    </row>
    <row r="1152" spans="1:36" s="56" customFormat="1" ht="13.5" customHeight="1">
      <c r="A1152" s="317">
        <f>G1152</f>
        <v>78</v>
      </c>
      <c r="B1152" s="199">
        <f t="shared" si="34"/>
        <v>29</v>
      </c>
      <c r="C1152" s="132" t="s">
        <v>411</v>
      </c>
      <c r="D1152" s="125">
        <v>29</v>
      </c>
      <c r="E1152" s="148" t="s">
        <v>539</v>
      </c>
      <c r="F1152" s="148" t="s">
        <v>125</v>
      </c>
      <c r="G1152" s="531">
        <v>78</v>
      </c>
      <c r="H1152" s="531">
        <v>149</v>
      </c>
      <c r="I1152" s="16">
        <v>4.8</v>
      </c>
      <c r="J1152" s="122" t="s">
        <v>417</v>
      </c>
      <c r="K1152" s="159">
        <v>21</v>
      </c>
      <c r="L1152" s="289">
        <v>96</v>
      </c>
      <c r="M1152" s="173" t="s">
        <v>540</v>
      </c>
      <c r="N1152" s="122" t="s">
        <v>127</v>
      </c>
      <c r="O1152" s="301">
        <v>24</v>
      </c>
      <c r="P1152" s="530">
        <v>25</v>
      </c>
      <c r="Q1152" s="120">
        <v>1</v>
      </c>
      <c r="R1152" s="125"/>
      <c r="S1152" s="237" t="s">
        <v>542</v>
      </c>
      <c r="T1152" s="81">
        <v>2</v>
      </c>
      <c r="U1152" s="446">
        <f>IF(D1151=0,D1152,D1151)</f>
        <v>29</v>
      </c>
      <c r="V1152" s="57">
        <f>IF(I1151=0,I1152,I1151)</f>
        <v>4.8</v>
      </c>
      <c r="W1152" s="279">
        <f>IF(S1151="取りやめ",0,V1152)</f>
        <v>4.8</v>
      </c>
      <c r="X1152" s="282"/>
      <c r="Y1152" s="279"/>
      <c r="Z1152" s="282"/>
      <c r="AA1152" s="282"/>
      <c r="AB1152" s="57"/>
      <c r="AC1152" s="57"/>
      <c r="AD1152" s="57"/>
      <c r="AE1152" s="57"/>
      <c r="AF1152" s="57"/>
      <c r="AG1152" s="57"/>
      <c r="AH1152" s="56">
        <v>29</v>
      </c>
      <c r="AI1152" s="56">
        <v>4.8</v>
      </c>
      <c r="AJ1152" s="56">
        <v>4.8</v>
      </c>
    </row>
    <row r="1153" spans="1:36" s="56" customFormat="1" ht="13.5" customHeight="1">
      <c r="A1153" s="317">
        <f>IF(G1153=G1154,G1153,G1154)</f>
        <v>78</v>
      </c>
      <c r="B1153" s="199">
        <f t="shared" si="34"/>
        <v>29</v>
      </c>
      <c r="C1153" s="256" t="s">
        <v>411</v>
      </c>
      <c r="D1153" s="219">
        <v>29</v>
      </c>
      <c r="E1153" s="211" t="s">
        <v>539</v>
      </c>
      <c r="F1153" s="211" t="s">
        <v>125</v>
      </c>
      <c r="G1153" s="522">
        <v>78</v>
      </c>
      <c r="H1153" s="522">
        <v>150</v>
      </c>
      <c r="I1153" s="213">
        <v>1.72</v>
      </c>
      <c r="J1153" s="214" t="s">
        <v>535</v>
      </c>
      <c r="K1153" s="215">
        <v>21</v>
      </c>
      <c r="L1153" s="290">
        <v>255</v>
      </c>
      <c r="M1153" s="216" t="s">
        <v>540</v>
      </c>
      <c r="N1153" s="214" t="s">
        <v>127</v>
      </c>
      <c r="O1153" s="307">
        <v>51</v>
      </c>
      <c r="P1153" s="220">
        <v>20</v>
      </c>
      <c r="Q1153" s="218">
        <v>1</v>
      </c>
      <c r="R1153" s="219"/>
      <c r="S1153" s="238" t="s">
        <v>542</v>
      </c>
      <c r="T1153" s="199">
        <v>1</v>
      </c>
      <c r="U1153" s="446">
        <f>IF(D1153=0,D1154,D1153)</f>
        <v>29</v>
      </c>
      <c r="V1153" s="57">
        <v>0</v>
      </c>
      <c r="W1153" s="279">
        <v>0</v>
      </c>
      <c r="X1153" s="282"/>
      <c r="Y1153" s="279"/>
      <c r="Z1153" s="282"/>
      <c r="AA1153" s="282"/>
      <c r="AB1153" s="57"/>
      <c r="AC1153" s="57"/>
      <c r="AD1153" s="57"/>
      <c r="AE1153" s="57"/>
      <c r="AF1153" s="57"/>
      <c r="AG1153" s="57"/>
      <c r="AH1153" s="56">
        <v>29</v>
      </c>
      <c r="AI1153" s="56">
        <v>0</v>
      </c>
      <c r="AJ1153" s="56">
        <v>0</v>
      </c>
    </row>
    <row r="1154" spans="1:36" s="56" customFormat="1" ht="13.5" customHeight="1">
      <c r="A1154" s="317">
        <f>G1154</f>
        <v>78</v>
      </c>
      <c r="B1154" s="199">
        <f t="shared" si="34"/>
        <v>29</v>
      </c>
      <c r="C1154" s="132" t="s">
        <v>411</v>
      </c>
      <c r="D1154" s="125">
        <v>29</v>
      </c>
      <c r="E1154" s="148" t="s">
        <v>539</v>
      </c>
      <c r="F1154" s="148" t="s">
        <v>125</v>
      </c>
      <c r="G1154" s="531">
        <v>78</v>
      </c>
      <c r="H1154" s="531">
        <v>150</v>
      </c>
      <c r="I1154" s="16">
        <v>1.72</v>
      </c>
      <c r="J1154" s="122" t="s">
        <v>535</v>
      </c>
      <c r="K1154" s="159">
        <v>21</v>
      </c>
      <c r="L1154" s="289">
        <v>255</v>
      </c>
      <c r="M1154" s="173" t="s">
        <v>540</v>
      </c>
      <c r="N1154" s="122" t="s">
        <v>127</v>
      </c>
      <c r="O1154" s="301">
        <v>64</v>
      </c>
      <c r="P1154" s="530">
        <v>25</v>
      </c>
      <c r="Q1154" s="120">
        <v>1</v>
      </c>
      <c r="R1154" s="125"/>
      <c r="S1154" s="237" t="s">
        <v>542</v>
      </c>
      <c r="T1154" s="81">
        <v>2</v>
      </c>
      <c r="U1154" s="446">
        <f>IF(D1153=0,D1154,D1153)</f>
        <v>29</v>
      </c>
      <c r="V1154" s="57">
        <f>IF(I1153=0,I1154,I1153)</f>
        <v>1.72</v>
      </c>
      <c r="W1154" s="279">
        <f>IF(S1153="取りやめ",0,V1154)</f>
        <v>1.72</v>
      </c>
      <c r="X1154" s="282"/>
      <c r="Y1154" s="279"/>
      <c r="Z1154" s="282"/>
      <c r="AA1154" s="282"/>
      <c r="AB1154" s="57"/>
      <c r="AC1154" s="57"/>
      <c r="AD1154" s="57"/>
      <c r="AE1154" s="57"/>
      <c r="AF1154" s="57"/>
      <c r="AG1154" s="57"/>
      <c r="AH1154" s="56">
        <v>29</v>
      </c>
      <c r="AI1154" s="56">
        <v>1.72</v>
      </c>
      <c r="AJ1154" s="56">
        <v>1.72</v>
      </c>
    </row>
    <row r="1155" spans="1:36" s="56" customFormat="1" ht="13.5" customHeight="1">
      <c r="A1155" s="317">
        <f>IF(G1155=G1156,G1155,G1156)</f>
        <v>78</v>
      </c>
      <c r="B1155" s="199">
        <f t="shared" si="34"/>
        <v>29</v>
      </c>
      <c r="C1155" s="256" t="s">
        <v>411</v>
      </c>
      <c r="D1155" s="219">
        <v>29</v>
      </c>
      <c r="E1155" s="211" t="s">
        <v>539</v>
      </c>
      <c r="F1155" s="211" t="s">
        <v>125</v>
      </c>
      <c r="G1155" s="522">
        <v>78</v>
      </c>
      <c r="H1155" s="522">
        <v>153</v>
      </c>
      <c r="I1155" s="213">
        <v>4.5299999999999994</v>
      </c>
      <c r="J1155" s="214" t="s">
        <v>535</v>
      </c>
      <c r="K1155" s="215">
        <v>14</v>
      </c>
      <c r="L1155" s="290">
        <v>381</v>
      </c>
      <c r="M1155" s="216" t="s">
        <v>540</v>
      </c>
      <c r="N1155" s="214" t="s">
        <v>127</v>
      </c>
      <c r="O1155" s="307">
        <v>88</v>
      </c>
      <c r="P1155" s="220">
        <v>23</v>
      </c>
      <c r="Q1155" s="218">
        <v>1</v>
      </c>
      <c r="R1155" s="219"/>
      <c r="S1155" s="238" t="s">
        <v>542</v>
      </c>
      <c r="T1155" s="199">
        <v>1</v>
      </c>
      <c r="U1155" s="446">
        <f>IF(D1155=0,D1156,D1155)</f>
        <v>29</v>
      </c>
      <c r="V1155" s="57">
        <v>0</v>
      </c>
      <c r="W1155" s="279">
        <v>0</v>
      </c>
      <c r="X1155" s="282"/>
      <c r="Y1155" s="279"/>
      <c r="Z1155" s="282"/>
      <c r="AA1155" s="282"/>
      <c r="AB1155" s="57"/>
      <c r="AC1155" s="57"/>
      <c r="AD1155" s="57"/>
      <c r="AE1155" s="57"/>
      <c r="AF1155" s="57"/>
      <c r="AG1155" s="57"/>
      <c r="AH1155" s="56">
        <v>29</v>
      </c>
      <c r="AI1155" s="56">
        <v>0</v>
      </c>
      <c r="AJ1155" s="56">
        <v>0</v>
      </c>
    </row>
    <row r="1156" spans="1:36" s="56" customFormat="1" ht="13.5" customHeight="1">
      <c r="A1156" s="317">
        <f>G1156</f>
        <v>78</v>
      </c>
      <c r="B1156" s="199">
        <f t="shared" si="34"/>
        <v>29</v>
      </c>
      <c r="C1156" s="132" t="s">
        <v>411</v>
      </c>
      <c r="D1156" s="125">
        <v>29</v>
      </c>
      <c r="E1156" s="148" t="s">
        <v>539</v>
      </c>
      <c r="F1156" s="148" t="s">
        <v>125</v>
      </c>
      <c r="G1156" s="531">
        <v>78</v>
      </c>
      <c r="H1156" s="531">
        <v>153</v>
      </c>
      <c r="I1156" s="16">
        <v>4.5299999999999994</v>
      </c>
      <c r="J1156" s="122" t="s">
        <v>535</v>
      </c>
      <c r="K1156" s="159">
        <v>14</v>
      </c>
      <c r="L1156" s="289">
        <v>381</v>
      </c>
      <c r="M1156" s="173" t="s">
        <v>540</v>
      </c>
      <c r="N1156" s="122" t="s">
        <v>127</v>
      </c>
      <c r="O1156" s="301">
        <v>95</v>
      </c>
      <c r="P1156" s="530">
        <v>25</v>
      </c>
      <c r="Q1156" s="120">
        <v>1</v>
      </c>
      <c r="R1156" s="125"/>
      <c r="S1156" s="237" t="s">
        <v>542</v>
      </c>
      <c r="T1156" s="81">
        <v>2</v>
      </c>
      <c r="U1156" s="446">
        <f>IF(D1155=0,D1156,D1155)</f>
        <v>29</v>
      </c>
      <c r="V1156" s="57">
        <f>IF(I1155=0,I1156,I1155)</f>
        <v>4.5299999999999994</v>
      </c>
      <c r="W1156" s="279">
        <f>IF(S1155="取りやめ",0,V1156)</f>
        <v>4.5299999999999994</v>
      </c>
      <c r="X1156" s="282"/>
      <c r="Y1156" s="279"/>
      <c r="Z1156" s="282"/>
      <c r="AA1156" s="282"/>
      <c r="AB1156" s="57"/>
      <c r="AC1156" s="57"/>
      <c r="AD1156" s="57"/>
      <c r="AE1156" s="57"/>
      <c r="AF1156" s="57"/>
      <c r="AG1156" s="57"/>
      <c r="AH1156" s="56">
        <v>29</v>
      </c>
      <c r="AI1156" s="56">
        <v>4.5299999999999994</v>
      </c>
      <c r="AJ1156" s="56">
        <v>4.5299999999999994</v>
      </c>
    </row>
    <row r="1157" spans="1:36" s="56" customFormat="1" ht="13.5" customHeight="1">
      <c r="A1157" s="317">
        <f>IF(G1157=G1158,G1157,G1158)</f>
        <v>78</v>
      </c>
      <c r="B1157" s="199">
        <f t="shared" si="34"/>
        <v>29</v>
      </c>
      <c r="C1157" s="256" t="s">
        <v>411</v>
      </c>
      <c r="D1157" s="219">
        <v>29</v>
      </c>
      <c r="E1157" s="211" t="s">
        <v>539</v>
      </c>
      <c r="F1157" s="211" t="s">
        <v>125</v>
      </c>
      <c r="G1157" s="522">
        <v>78</v>
      </c>
      <c r="H1157" s="522">
        <v>154</v>
      </c>
      <c r="I1157" s="213">
        <v>1.86</v>
      </c>
      <c r="J1157" s="214" t="s">
        <v>413</v>
      </c>
      <c r="K1157" s="215">
        <v>14</v>
      </c>
      <c r="L1157" s="290">
        <v>112</v>
      </c>
      <c r="M1157" s="216" t="s">
        <v>540</v>
      </c>
      <c r="N1157" s="214" t="s">
        <v>127</v>
      </c>
      <c r="O1157" s="307">
        <v>30</v>
      </c>
      <c r="P1157" s="220">
        <v>27</v>
      </c>
      <c r="Q1157" s="218">
        <v>1</v>
      </c>
      <c r="R1157" s="219"/>
      <c r="S1157" s="238" t="s">
        <v>542</v>
      </c>
      <c r="T1157" s="199">
        <v>1</v>
      </c>
      <c r="U1157" s="446">
        <f>IF(D1157=0,D1158,D1157)</f>
        <v>29</v>
      </c>
      <c r="V1157" s="57">
        <v>0</v>
      </c>
      <c r="W1157" s="279">
        <v>0</v>
      </c>
      <c r="X1157" s="282"/>
      <c r="Y1157" s="279"/>
      <c r="Z1157" s="282"/>
      <c r="AA1157" s="282"/>
      <c r="AB1157" s="57"/>
      <c r="AC1157" s="57"/>
      <c r="AD1157" s="57"/>
      <c r="AE1157" s="57"/>
      <c r="AF1157" s="57"/>
      <c r="AG1157" s="57"/>
      <c r="AH1157" s="56">
        <v>29</v>
      </c>
      <c r="AI1157" s="56">
        <v>0</v>
      </c>
      <c r="AJ1157" s="56">
        <v>0</v>
      </c>
    </row>
    <row r="1158" spans="1:36" s="56" customFormat="1" ht="13.5" customHeight="1">
      <c r="A1158" s="317">
        <f>G1158</f>
        <v>78</v>
      </c>
      <c r="B1158" s="199">
        <f t="shared" si="34"/>
        <v>29</v>
      </c>
      <c r="C1158" s="132" t="s">
        <v>411</v>
      </c>
      <c r="D1158" s="125">
        <v>29</v>
      </c>
      <c r="E1158" s="148" t="s">
        <v>539</v>
      </c>
      <c r="F1158" s="148" t="s">
        <v>125</v>
      </c>
      <c r="G1158" s="531">
        <v>78</v>
      </c>
      <c r="H1158" s="531">
        <v>154</v>
      </c>
      <c r="I1158" s="16">
        <v>1.86</v>
      </c>
      <c r="J1158" s="122" t="s">
        <v>413</v>
      </c>
      <c r="K1158" s="159">
        <v>14</v>
      </c>
      <c r="L1158" s="289">
        <v>112</v>
      </c>
      <c r="M1158" s="173" t="s">
        <v>540</v>
      </c>
      <c r="N1158" s="122" t="s">
        <v>127</v>
      </c>
      <c r="O1158" s="301">
        <v>28</v>
      </c>
      <c r="P1158" s="530">
        <v>25</v>
      </c>
      <c r="Q1158" s="120">
        <v>1</v>
      </c>
      <c r="R1158" s="125"/>
      <c r="S1158" s="237" t="s">
        <v>542</v>
      </c>
      <c r="T1158" s="81">
        <v>2</v>
      </c>
      <c r="U1158" s="446">
        <f>IF(D1157=0,D1158,D1157)</f>
        <v>29</v>
      </c>
      <c r="V1158" s="57">
        <f>IF(I1157=0,I1158,I1157)</f>
        <v>1.86</v>
      </c>
      <c r="W1158" s="279">
        <f>IF(S1157="取りやめ",0,V1158)</f>
        <v>1.86</v>
      </c>
      <c r="X1158" s="282"/>
      <c r="Y1158" s="279"/>
      <c r="Z1158" s="282"/>
      <c r="AA1158" s="282"/>
      <c r="AB1158" s="57"/>
      <c r="AC1158" s="57"/>
      <c r="AD1158" s="57"/>
      <c r="AE1158" s="57"/>
      <c r="AF1158" s="57"/>
      <c r="AG1158" s="57"/>
      <c r="AH1158" s="56">
        <v>29</v>
      </c>
      <c r="AI1158" s="56">
        <v>1.86</v>
      </c>
      <c r="AJ1158" s="56">
        <v>1.86</v>
      </c>
    </row>
    <row r="1159" spans="1:36" s="56" customFormat="1" ht="13.5" customHeight="1">
      <c r="A1159" s="317">
        <f>IF(G1159=G1160,G1159,G1160)</f>
        <v>78</v>
      </c>
      <c r="B1159" s="199">
        <f t="shared" si="34"/>
        <v>29</v>
      </c>
      <c r="C1159" s="256" t="s">
        <v>411</v>
      </c>
      <c r="D1159" s="219">
        <v>29</v>
      </c>
      <c r="E1159" s="211" t="s">
        <v>539</v>
      </c>
      <c r="F1159" s="211" t="s">
        <v>125</v>
      </c>
      <c r="G1159" s="522">
        <v>78</v>
      </c>
      <c r="H1159" s="522">
        <v>160</v>
      </c>
      <c r="I1159" s="213">
        <v>2.4500000000000002</v>
      </c>
      <c r="J1159" s="214" t="s">
        <v>413</v>
      </c>
      <c r="K1159" s="215">
        <v>13</v>
      </c>
      <c r="L1159" s="290">
        <v>135</v>
      </c>
      <c r="M1159" s="216" t="s">
        <v>540</v>
      </c>
      <c r="N1159" s="214" t="s">
        <v>127</v>
      </c>
      <c r="O1159" s="307">
        <v>41</v>
      </c>
      <c r="P1159" s="220">
        <v>30</v>
      </c>
      <c r="Q1159" s="218">
        <v>1</v>
      </c>
      <c r="R1159" s="219"/>
      <c r="S1159" s="238" t="s">
        <v>542</v>
      </c>
      <c r="T1159" s="199">
        <v>1</v>
      </c>
      <c r="U1159" s="446">
        <f>IF(D1159=0,D1160,D1159)</f>
        <v>29</v>
      </c>
      <c r="V1159" s="57">
        <v>0</v>
      </c>
      <c r="W1159" s="279">
        <v>0</v>
      </c>
      <c r="X1159" s="282"/>
      <c r="Y1159" s="279"/>
      <c r="Z1159" s="282"/>
      <c r="AA1159" s="282"/>
      <c r="AB1159" s="57"/>
      <c r="AC1159" s="57"/>
      <c r="AD1159" s="57"/>
      <c r="AE1159" s="57"/>
      <c r="AF1159" s="57"/>
      <c r="AG1159" s="57"/>
      <c r="AH1159" s="56">
        <v>29</v>
      </c>
      <c r="AI1159" s="56">
        <v>0</v>
      </c>
      <c r="AJ1159" s="56">
        <v>0</v>
      </c>
    </row>
    <row r="1160" spans="1:36" s="56" customFormat="1" ht="13.5" customHeight="1">
      <c r="A1160" s="317">
        <f>G1160</f>
        <v>78</v>
      </c>
      <c r="B1160" s="199">
        <f t="shared" si="34"/>
        <v>29</v>
      </c>
      <c r="C1160" s="132" t="s">
        <v>411</v>
      </c>
      <c r="D1160" s="125">
        <v>29</v>
      </c>
      <c r="E1160" s="148" t="s">
        <v>539</v>
      </c>
      <c r="F1160" s="148" t="s">
        <v>125</v>
      </c>
      <c r="G1160" s="531">
        <v>78</v>
      </c>
      <c r="H1160" s="531">
        <v>160</v>
      </c>
      <c r="I1160" s="16">
        <v>2.4500000000000002</v>
      </c>
      <c r="J1160" s="122" t="s">
        <v>413</v>
      </c>
      <c r="K1160" s="159">
        <v>13</v>
      </c>
      <c r="L1160" s="289">
        <v>135</v>
      </c>
      <c r="M1160" s="173" t="s">
        <v>540</v>
      </c>
      <c r="N1160" s="122" t="s">
        <v>127</v>
      </c>
      <c r="O1160" s="301">
        <v>34</v>
      </c>
      <c r="P1160" s="530">
        <v>25</v>
      </c>
      <c r="Q1160" s="120">
        <v>1</v>
      </c>
      <c r="R1160" s="125"/>
      <c r="S1160" s="237" t="s">
        <v>542</v>
      </c>
      <c r="T1160" s="81">
        <v>2</v>
      </c>
      <c r="U1160" s="446">
        <f>IF(D1159=0,D1160,D1159)</f>
        <v>29</v>
      </c>
      <c r="V1160" s="57">
        <f>IF(I1159=0,I1160,I1159)</f>
        <v>2.4500000000000002</v>
      </c>
      <c r="W1160" s="279">
        <f>IF(S1159="取りやめ",0,V1160)</f>
        <v>2.4500000000000002</v>
      </c>
      <c r="X1160" s="282"/>
      <c r="Y1160" s="279"/>
      <c r="Z1160" s="282"/>
      <c r="AA1160" s="282"/>
      <c r="AB1160" s="57"/>
      <c r="AC1160" s="57"/>
      <c r="AD1160" s="57"/>
      <c r="AE1160" s="57"/>
      <c r="AF1160" s="57"/>
      <c r="AG1160" s="57"/>
      <c r="AH1160" s="56">
        <v>29</v>
      </c>
      <c r="AI1160" s="56">
        <v>2.4500000000000002</v>
      </c>
      <c r="AJ1160" s="56">
        <v>2.4500000000000002</v>
      </c>
    </row>
    <row r="1161" spans="1:36" s="56" customFormat="1" ht="13.5" customHeight="1">
      <c r="A1161" s="317">
        <f>IF(G1161=G1162,G1161,G1162)</f>
        <v>79</v>
      </c>
      <c r="B1161" s="199">
        <f t="shared" si="34"/>
        <v>29</v>
      </c>
      <c r="C1161" s="256" t="s">
        <v>411</v>
      </c>
      <c r="D1161" s="219">
        <v>29</v>
      </c>
      <c r="E1161" s="211" t="s">
        <v>539</v>
      </c>
      <c r="F1161" s="211" t="s">
        <v>125</v>
      </c>
      <c r="G1161" s="522">
        <v>79</v>
      </c>
      <c r="H1161" s="522">
        <v>31</v>
      </c>
      <c r="I1161" s="213">
        <v>0.96</v>
      </c>
      <c r="J1161" s="214" t="s">
        <v>403</v>
      </c>
      <c r="K1161" s="215">
        <v>28</v>
      </c>
      <c r="L1161" s="290">
        <v>129</v>
      </c>
      <c r="M1161" s="216" t="s">
        <v>540</v>
      </c>
      <c r="N1161" s="214" t="s">
        <v>127</v>
      </c>
      <c r="O1161" s="307">
        <v>32</v>
      </c>
      <c r="P1161" s="220">
        <v>25</v>
      </c>
      <c r="Q1161" s="218">
        <v>1</v>
      </c>
      <c r="R1161" s="219"/>
      <c r="S1161" s="238" t="s">
        <v>542</v>
      </c>
      <c r="T1161" s="199">
        <v>1</v>
      </c>
      <c r="U1161" s="446">
        <f>IF(D1161=0,D1162,D1161)</f>
        <v>29</v>
      </c>
      <c r="V1161" s="57">
        <v>0</v>
      </c>
      <c r="W1161" s="279">
        <v>0</v>
      </c>
      <c r="X1161" s="282"/>
      <c r="Y1161" s="279"/>
      <c r="Z1161" s="282"/>
      <c r="AA1161" s="282"/>
      <c r="AB1161" s="57"/>
      <c r="AC1161" s="57"/>
      <c r="AD1161" s="57"/>
      <c r="AE1161" s="57"/>
      <c r="AF1161" s="57"/>
      <c r="AG1161" s="57"/>
      <c r="AH1161" s="56">
        <v>29</v>
      </c>
      <c r="AI1161" s="56">
        <v>0</v>
      </c>
      <c r="AJ1161" s="56">
        <v>0</v>
      </c>
    </row>
    <row r="1162" spans="1:36" s="56" customFormat="1" ht="13.5" customHeight="1">
      <c r="A1162" s="317">
        <f>G1162</f>
        <v>79</v>
      </c>
      <c r="B1162" s="199">
        <f t="shared" si="34"/>
        <v>29</v>
      </c>
      <c r="C1162" s="132" t="s">
        <v>411</v>
      </c>
      <c r="D1162" s="125">
        <v>29</v>
      </c>
      <c r="E1162" s="148" t="s">
        <v>539</v>
      </c>
      <c r="F1162" s="148" t="s">
        <v>125</v>
      </c>
      <c r="G1162" s="531">
        <v>79</v>
      </c>
      <c r="H1162" s="531">
        <v>31</v>
      </c>
      <c r="I1162" s="16">
        <v>0.96</v>
      </c>
      <c r="J1162" s="122" t="s">
        <v>403</v>
      </c>
      <c r="K1162" s="159">
        <v>28</v>
      </c>
      <c r="L1162" s="289">
        <v>129</v>
      </c>
      <c r="M1162" s="173" t="s">
        <v>540</v>
      </c>
      <c r="N1162" s="122" t="s">
        <v>127</v>
      </c>
      <c r="O1162" s="301">
        <v>32</v>
      </c>
      <c r="P1162" s="530">
        <v>25</v>
      </c>
      <c r="Q1162" s="120">
        <v>1</v>
      </c>
      <c r="R1162" s="125"/>
      <c r="S1162" s="237" t="s">
        <v>542</v>
      </c>
      <c r="T1162" s="81">
        <v>2</v>
      </c>
      <c r="U1162" s="446">
        <f>IF(D1161=0,D1162,D1161)</f>
        <v>29</v>
      </c>
      <c r="V1162" s="57">
        <f>IF(I1161=0,I1162,I1161)</f>
        <v>0.96</v>
      </c>
      <c r="W1162" s="279">
        <f>IF(S1161="取りやめ",0,V1162)</f>
        <v>0.96</v>
      </c>
      <c r="X1162" s="282"/>
      <c r="Y1162" s="279"/>
      <c r="Z1162" s="282"/>
      <c r="AA1162" s="282"/>
      <c r="AB1162" s="57"/>
      <c r="AC1162" s="57"/>
      <c r="AD1162" s="57"/>
      <c r="AE1162" s="57"/>
      <c r="AF1162" s="57"/>
      <c r="AG1162" s="57"/>
      <c r="AH1162" s="56">
        <v>29</v>
      </c>
      <c r="AI1162" s="56">
        <v>0.96</v>
      </c>
      <c r="AJ1162" s="56">
        <v>0.96</v>
      </c>
    </row>
    <row r="1163" spans="1:36" s="56" customFormat="1" ht="13.5" customHeight="1">
      <c r="A1163" s="317">
        <f>IF(G1163=G1164,G1163,G1164)</f>
        <v>79</v>
      </c>
      <c r="B1163" s="199">
        <f t="shared" si="34"/>
        <v>29</v>
      </c>
      <c r="C1163" s="256" t="s">
        <v>411</v>
      </c>
      <c r="D1163" s="219">
        <v>29</v>
      </c>
      <c r="E1163" s="211" t="s">
        <v>539</v>
      </c>
      <c r="F1163" s="211" t="s">
        <v>125</v>
      </c>
      <c r="G1163" s="522">
        <v>79</v>
      </c>
      <c r="H1163" s="522">
        <v>32</v>
      </c>
      <c r="I1163" s="213">
        <v>2.25</v>
      </c>
      <c r="J1163" s="214" t="s">
        <v>413</v>
      </c>
      <c r="K1163" s="215">
        <v>15</v>
      </c>
      <c r="L1163" s="290">
        <v>153</v>
      </c>
      <c r="M1163" s="216" t="s">
        <v>540</v>
      </c>
      <c r="N1163" s="214" t="s">
        <v>127</v>
      </c>
      <c r="O1163" s="307">
        <v>46</v>
      </c>
      <c r="P1163" s="220">
        <v>30</v>
      </c>
      <c r="Q1163" s="218">
        <v>1</v>
      </c>
      <c r="R1163" s="219"/>
      <c r="S1163" s="238" t="s">
        <v>542</v>
      </c>
      <c r="T1163" s="199">
        <v>1</v>
      </c>
      <c r="U1163" s="446">
        <f>IF(D1163=0,D1164,D1163)</f>
        <v>29</v>
      </c>
      <c r="V1163" s="57">
        <v>0</v>
      </c>
      <c r="W1163" s="279">
        <v>0</v>
      </c>
      <c r="X1163" s="282"/>
      <c r="Y1163" s="279"/>
      <c r="Z1163" s="282"/>
      <c r="AA1163" s="282"/>
      <c r="AB1163" s="57"/>
      <c r="AC1163" s="57"/>
      <c r="AD1163" s="57"/>
      <c r="AE1163" s="57"/>
      <c r="AF1163" s="57"/>
      <c r="AG1163" s="57"/>
      <c r="AH1163" s="56">
        <v>29</v>
      </c>
      <c r="AI1163" s="56">
        <v>0</v>
      </c>
      <c r="AJ1163" s="56">
        <v>0</v>
      </c>
    </row>
    <row r="1164" spans="1:36" s="56" customFormat="1" ht="13.5" customHeight="1">
      <c r="A1164" s="317">
        <f>G1164</f>
        <v>79</v>
      </c>
      <c r="B1164" s="199">
        <f t="shared" si="34"/>
        <v>29</v>
      </c>
      <c r="C1164" s="132" t="s">
        <v>411</v>
      </c>
      <c r="D1164" s="125">
        <v>29</v>
      </c>
      <c r="E1164" s="148" t="s">
        <v>539</v>
      </c>
      <c r="F1164" s="148" t="s">
        <v>125</v>
      </c>
      <c r="G1164" s="531">
        <v>79</v>
      </c>
      <c r="H1164" s="531">
        <v>32</v>
      </c>
      <c r="I1164" s="16">
        <v>2.25</v>
      </c>
      <c r="J1164" s="122" t="s">
        <v>413</v>
      </c>
      <c r="K1164" s="159">
        <v>15</v>
      </c>
      <c r="L1164" s="289">
        <v>153</v>
      </c>
      <c r="M1164" s="173" t="s">
        <v>540</v>
      </c>
      <c r="N1164" s="122" t="s">
        <v>127</v>
      </c>
      <c r="O1164" s="301">
        <v>38</v>
      </c>
      <c r="P1164" s="530">
        <v>25</v>
      </c>
      <c r="Q1164" s="120">
        <v>1</v>
      </c>
      <c r="R1164" s="125"/>
      <c r="S1164" s="237" t="s">
        <v>542</v>
      </c>
      <c r="T1164" s="81">
        <v>2</v>
      </c>
      <c r="U1164" s="446">
        <f>IF(D1163=0,D1164,D1163)</f>
        <v>29</v>
      </c>
      <c r="V1164" s="57">
        <f>IF(I1163=0,I1164,I1163)</f>
        <v>2.25</v>
      </c>
      <c r="W1164" s="279">
        <f>IF(S1163="取りやめ",0,V1164)</f>
        <v>2.25</v>
      </c>
      <c r="X1164" s="282"/>
      <c r="Y1164" s="279"/>
      <c r="Z1164" s="282"/>
      <c r="AA1164" s="282"/>
      <c r="AB1164" s="57"/>
      <c r="AC1164" s="57"/>
      <c r="AD1164" s="57"/>
      <c r="AE1164" s="57"/>
      <c r="AF1164" s="57"/>
      <c r="AG1164" s="57"/>
      <c r="AH1164" s="56">
        <v>29</v>
      </c>
      <c r="AI1164" s="56">
        <v>2.25</v>
      </c>
      <c r="AJ1164" s="56">
        <v>2.25</v>
      </c>
    </row>
    <row r="1165" spans="1:36" s="268" customFormat="1" ht="13.5" customHeight="1">
      <c r="A1165" s="317">
        <f>IF(G1165=G1166,G1165,G1166)</f>
        <v>79</v>
      </c>
      <c r="B1165" s="199">
        <f t="shared" si="34"/>
        <v>29</v>
      </c>
      <c r="C1165" s="256" t="s">
        <v>411</v>
      </c>
      <c r="D1165" s="219">
        <v>29</v>
      </c>
      <c r="E1165" s="211" t="s">
        <v>539</v>
      </c>
      <c r="F1165" s="211" t="s">
        <v>125</v>
      </c>
      <c r="G1165" s="522">
        <v>79</v>
      </c>
      <c r="H1165" s="522">
        <v>38</v>
      </c>
      <c r="I1165" s="213">
        <v>2.16</v>
      </c>
      <c r="J1165" s="214" t="s">
        <v>403</v>
      </c>
      <c r="K1165" s="215">
        <v>28</v>
      </c>
      <c r="L1165" s="290">
        <v>289</v>
      </c>
      <c r="M1165" s="216" t="s">
        <v>540</v>
      </c>
      <c r="N1165" s="214" t="s">
        <v>127</v>
      </c>
      <c r="O1165" s="307">
        <v>78</v>
      </c>
      <c r="P1165" s="220">
        <v>27</v>
      </c>
      <c r="Q1165" s="218">
        <v>1</v>
      </c>
      <c r="R1165" s="219"/>
      <c r="S1165" s="238" t="s">
        <v>542</v>
      </c>
      <c r="T1165" s="199">
        <v>1</v>
      </c>
      <c r="U1165" s="446">
        <f>IF(D1165=0,D1166,D1165)</f>
        <v>29</v>
      </c>
      <c r="V1165" s="57">
        <v>0</v>
      </c>
      <c r="W1165" s="279">
        <v>0</v>
      </c>
      <c r="X1165" s="529"/>
      <c r="Y1165" s="528"/>
      <c r="Z1165" s="529"/>
      <c r="AA1165" s="529"/>
      <c r="AB1165" s="269"/>
      <c r="AC1165" s="269"/>
      <c r="AD1165" s="269"/>
      <c r="AE1165" s="269"/>
      <c r="AF1165" s="269"/>
      <c r="AG1165" s="269"/>
      <c r="AH1165" s="268">
        <v>29</v>
      </c>
      <c r="AI1165" s="268">
        <v>0</v>
      </c>
      <c r="AJ1165" s="268">
        <v>0</v>
      </c>
    </row>
    <row r="1166" spans="1:36" s="56" customFormat="1" ht="13.5" customHeight="1">
      <c r="A1166" s="317">
        <f>G1166</f>
        <v>79</v>
      </c>
      <c r="B1166" s="199">
        <f t="shared" si="34"/>
        <v>29</v>
      </c>
      <c r="C1166" s="132" t="s">
        <v>411</v>
      </c>
      <c r="D1166" s="125">
        <v>29</v>
      </c>
      <c r="E1166" s="148" t="s">
        <v>539</v>
      </c>
      <c r="F1166" s="148" t="s">
        <v>125</v>
      </c>
      <c r="G1166" s="531">
        <v>79</v>
      </c>
      <c r="H1166" s="531">
        <v>38</v>
      </c>
      <c r="I1166" s="16">
        <v>2.16</v>
      </c>
      <c r="J1166" s="122" t="s">
        <v>403</v>
      </c>
      <c r="K1166" s="159">
        <v>28</v>
      </c>
      <c r="L1166" s="289">
        <v>289</v>
      </c>
      <c r="M1166" s="173" t="s">
        <v>540</v>
      </c>
      <c r="N1166" s="122" t="s">
        <v>127</v>
      </c>
      <c r="O1166" s="301">
        <v>72</v>
      </c>
      <c r="P1166" s="530">
        <v>25</v>
      </c>
      <c r="Q1166" s="120">
        <v>1</v>
      </c>
      <c r="R1166" s="125"/>
      <c r="S1166" s="237" t="s">
        <v>542</v>
      </c>
      <c r="T1166" s="81">
        <v>2</v>
      </c>
      <c r="U1166" s="446">
        <f>IF(D1165=0,D1166,D1165)</f>
        <v>29</v>
      </c>
      <c r="V1166" s="57">
        <f>IF(I1165=0,I1166,I1165)</f>
        <v>2.16</v>
      </c>
      <c r="W1166" s="279">
        <f>IF(S1165="取りやめ",0,V1166)</f>
        <v>2.16</v>
      </c>
      <c r="X1166" s="282"/>
      <c r="Y1166" s="279"/>
      <c r="Z1166" s="282"/>
      <c r="AA1166" s="282"/>
      <c r="AB1166" s="57"/>
      <c r="AC1166" s="57"/>
      <c r="AD1166" s="57"/>
      <c r="AE1166" s="57"/>
      <c r="AF1166" s="57"/>
      <c r="AG1166" s="57"/>
      <c r="AH1166" s="56">
        <v>29</v>
      </c>
      <c r="AI1166" s="56">
        <v>2.16</v>
      </c>
      <c r="AJ1166" s="56">
        <v>2.16</v>
      </c>
    </row>
    <row r="1167" spans="1:36" s="56" customFormat="1" ht="13.5" customHeight="1">
      <c r="A1167" s="317">
        <f>IF(G1167=G1168,G1167,G1168)</f>
        <v>79</v>
      </c>
      <c r="B1167" s="199">
        <f t="shared" si="34"/>
        <v>29</v>
      </c>
      <c r="C1167" s="256" t="s">
        <v>411</v>
      </c>
      <c r="D1167" s="219">
        <v>29</v>
      </c>
      <c r="E1167" s="211" t="s">
        <v>539</v>
      </c>
      <c r="F1167" s="211" t="s">
        <v>125</v>
      </c>
      <c r="G1167" s="522">
        <v>79</v>
      </c>
      <c r="H1167" s="522">
        <v>47</v>
      </c>
      <c r="I1167" s="213">
        <v>0.24</v>
      </c>
      <c r="J1167" s="214" t="s">
        <v>403</v>
      </c>
      <c r="K1167" s="215">
        <v>28</v>
      </c>
      <c r="L1167" s="290">
        <v>32</v>
      </c>
      <c r="M1167" s="216" t="s">
        <v>540</v>
      </c>
      <c r="N1167" s="214" t="s">
        <v>127</v>
      </c>
      <c r="O1167" s="307">
        <v>8</v>
      </c>
      <c r="P1167" s="220">
        <v>25</v>
      </c>
      <c r="Q1167" s="218">
        <v>1</v>
      </c>
      <c r="R1167" s="219"/>
      <c r="S1167" s="238" t="s">
        <v>542</v>
      </c>
      <c r="T1167" s="199">
        <v>1</v>
      </c>
      <c r="U1167" s="446">
        <f>IF(D1167=0,D1168,D1167)</f>
        <v>29</v>
      </c>
      <c r="V1167" s="57">
        <v>0</v>
      </c>
      <c r="W1167" s="279">
        <v>0</v>
      </c>
      <c r="X1167" s="282"/>
      <c r="Y1167" s="279"/>
      <c r="Z1167" s="282"/>
      <c r="AA1167" s="282"/>
      <c r="AB1167" s="57"/>
      <c r="AC1167" s="57"/>
      <c r="AD1167" s="57"/>
      <c r="AE1167" s="57"/>
      <c r="AF1167" s="57"/>
      <c r="AG1167" s="57"/>
      <c r="AH1167" s="56">
        <v>29</v>
      </c>
      <c r="AI1167" s="56">
        <v>0</v>
      </c>
      <c r="AJ1167" s="56">
        <v>0</v>
      </c>
    </row>
    <row r="1168" spans="1:36" s="56" customFormat="1" ht="13.5" customHeight="1">
      <c r="A1168" s="317">
        <f>G1168</f>
        <v>79</v>
      </c>
      <c r="B1168" s="199">
        <f t="shared" si="34"/>
        <v>29</v>
      </c>
      <c r="C1168" s="132" t="s">
        <v>411</v>
      </c>
      <c r="D1168" s="125">
        <v>29</v>
      </c>
      <c r="E1168" s="148" t="s">
        <v>539</v>
      </c>
      <c r="F1168" s="148" t="s">
        <v>125</v>
      </c>
      <c r="G1168" s="531">
        <v>79</v>
      </c>
      <c r="H1168" s="531">
        <v>47</v>
      </c>
      <c r="I1168" s="16">
        <v>0.24</v>
      </c>
      <c r="J1168" s="122" t="s">
        <v>403</v>
      </c>
      <c r="K1168" s="159">
        <v>28</v>
      </c>
      <c r="L1168" s="289">
        <v>32</v>
      </c>
      <c r="M1168" s="173" t="s">
        <v>540</v>
      </c>
      <c r="N1168" s="122" t="s">
        <v>127</v>
      </c>
      <c r="O1168" s="301">
        <v>8</v>
      </c>
      <c r="P1168" s="530">
        <v>25</v>
      </c>
      <c r="Q1168" s="120">
        <v>1</v>
      </c>
      <c r="R1168" s="125"/>
      <c r="S1168" s="237" t="s">
        <v>542</v>
      </c>
      <c r="T1168" s="81">
        <v>2</v>
      </c>
      <c r="U1168" s="446">
        <f>IF(D1167=0,D1168,D1167)</f>
        <v>29</v>
      </c>
      <c r="V1168" s="57">
        <f>IF(I1167=0,I1168,I1167)</f>
        <v>0.24</v>
      </c>
      <c r="W1168" s="279">
        <f>IF(S1167="取りやめ",0,V1168)</f>
        <v>0.24</v>
      </c>
      <c r="X1168" s="282"/>
      <c r="Y1168" s="279"/>
      <c r="Z1168" s="282"/>
      <c r="AA1168" s="282"/>
      <c r="AB1168" s="57"/>
      <c r="AC1168" s="57"/>
      <c r="AD1168" s="57"/>
      <c r="AE1168" s="57"/>
      <c r="AF1168" s="57"/>
      <c r="AG1168" s="57"/>
      <c r="AH1168" s="56">
        <v>29</v>
      </c>
      <c r="AI1168" s="56">
        <v>0.24</v>
      </c>
      <c r="AJ1168" s="56">
        <v>0.24</v>
      </c>
    </row>
    <row r="1169" spans="1:36" s="56" customFormat="1" ht="13.5" customHeight="1">
      <c r="A1169" s="317">
        <f>IF(G1169=G1170,G1169,G1170)</f>
        <v>79</v>
      </c>
      <c r="B1169" s="199">
        <f>U1169</f>
        <v>29</v>
      </c>
      <c r="C1169" s="256" t="s">
        <v>411</v>
      </c>
      <c r="D1169" s="219">
        <v>29</v>
      </c>
      <c r="E1169" s="211" t="s">
        <v>539</v>
      </c>
      <c r="F1169" s="211" t="s">
        <v>125</v>
      </c>
      <c r="G1169" s="522">
        <v>79</v>
      </c>
      <c r="H1169" s="522">
        <v>49</v>
      </c>
      <c r="I1169" s="213">
        <v>1.48</v>
      </c>
      <c r="J1169" s="214" t="s">
        <v>278</v>
      </c>
      <c r="K1169" s="215">
        <v>27</v>
      </c>
      <c r="L1169" s="290">
        <v>299</v>
      </c>
      <c r="M1169" s="216" t="s">
        <v>540</v>
      </c>
      <c r="N1169" s="214" t="s">
        <v>127</v>
      </c>
      <c r="O1169" s="307">
        <v>102</v>
      </c>
      <c r="P1169" s="220">
        <v>34</v>
      </c>
      <c r="Q1169" s="218">
        <v>1</v>
      </c>
      <c r="R1169" s="219"/>
      <c r="S1169" s="238" t="s">
        <v>542</v>
      </c>
      <c r="T1169" s="199">
        <v>1</v>
      </c>
      <c r="U1169" s="446">
        <f>IF(D1169=0,D1170,D1169)</f>
        <v>29</v>
      </c>
      <c r="V1169" s="57">
        <v>0</v>
      </c>
      <c r="W1169" s="279">
        <v>0</v>
      </c>
      <c r="X1169" s="282"/>
      <c r="Y1169" s="279"/>
      <c r="Z1169" s="282"/>
      <c r="AA1169" s="282"/>
      <c r="AB1169" s="57"/>
      <c r="AC1169" s="57"/>
      <c r="AD1169" s="57"/>
      <c r="AE1169" s="57"/>
      <c r="AF1169" s="57"/>
      <c r="AG1169" s="57"/>
      <c r="AH1169" s="56">
        <v>29</v>
      </c>
      <c r="AI1169" s="56">
        <v>0</v>
      </c>
      <c r="AJ1169" s="56">
        <v>0</v>
      </c>
    </row>
    <row r="1170" spans="1:36" s="56" customFormat="1" ht="13.5" customHeight="1">
      <c r="A1170" s="317">
        <f>G1170</f>
        <v>79</v>
      </c>
      <c r="B1170" s="199">
        <f t="shared" si="34"/>
        <v>29</v>
      </c>
      <c r="C1170" s="132" t="s">
        <v>411</v>
      </c>
      <c r="D1170" s="125">
        <v>29</v>
      </c>
      <c r="E1170" s="148" t="s">
        <v>539</v>
      </c>
      <c r="F1170" s="148" t="s">
        <v>125</v>
      </c>
      <c r="G1170" s="531">
        <v>79</v>
      </c>
      <c r="H1170" s="531">
        <v>49</v>
      </c>
      <c r="I1170" s="16">
        <v>1.48</v>
      </c>
      <c r="J1170" s="122" t="s">
        <v>278</v>
      </c>
      <c r="K1170" s="159">
        <v>27</v>
      </c>
      <c r="L1170" s="289">
        <v>299</v>
      </c>
      <c r="M1170" s="173" t="s">
        <v>540</v>
      </c>
      <c r="N1170" s="122" t="s">
        <v>127</v>
      </c>
      <c r="O1170" s="301">
        <v>75</v>
      </c>
      <c r="P1170" s="530">
        <v>25</v>
      </c>
      <c r="Q1170" s="120">
        <v>1</v>
      </c>
      <c r="R1170" s="125"/>
      <c r="S1170" s="237" t="s">
        <v>542</v>
      </c>
      <c r="T1170" s="81">
        <v>2</v>
      </c>
      <c r="U1170" s="446">
        <f>IF(D1169=0,D1170,D1169)</f>
        <v>29</v>
      </c>
      <c r="V1170" s="57">
        <f>IF(I1169=0,I1170,I1169)</f>
        <v>1.48</v>
      </c>
      <c r="W1170" s="279">
        <f>IF(S1169="取りやめ",0,V1170)</f>
        <v>1.48</v>
      </c>
      <c r="X1170" s="282"/>
      <c r="Y1170" s="279"/>
      <c r="Z1170" s="282"/>
      <c r="AA1170" s="282"/>
      <c r="AB1170" s="57"/>
      <c r="AC1170" s="57"/>
      <c r="AD1170" s="57"/>
      <c r="AE1170" s="57"/>
      <c r="AF1170" s="57"/>
      <c r="AG1170" s="57"/>
      <c r="AH1170" s="56">
        <v>29</v>
      </c>
      <c r="AI1170" s="56">
        <v>1.48</v>
      </c>
      <c r="AJ1170" s="56">
        <v>1.48</v>
      </c>
    </row>
    <row r="1171" spans="1:36" s="56" customFormat="1" ht="13.5" customHeight="1">
      <c r="A1171" s="317">
        <f>IF(G1171=G1172,G1171,G1172)</f>
        <v>9</v>
      </c>
      <c r="B1171" s="199">
        <f t="shared" si="34"/>
        <v>30</v>
      </c>
      <c r="C1171" s="256" t="s">
        <v>411</v>
      </c>
      <c r="D1171" s="219">
        <v>30</v>
      </c>
      <c r="E1171" s="211" t="s">
        <v>561</v>
      </c>
      <c r="F1171" s="211" t="s">
        <v>125</v>
      </c>
      <c r="G1171" s="522">
        <v>9</v>
      </c>
      <c r="H1171" s="522" t="s">
        <v>571</v>
      </c>
      <c r="I1171" s="213">
        <v>5.76</v>
      </c>
      <c r="J1171" s="214" t="s">
        <v>278</v>
      </c>
      <c r="K1171" s="215">
        <v>46</v>
      </c>
      <c r="L1171" s="290">
        <v>1786</v>
      </c>
      <c r="M1171" s="216" t="s">
        <v>540</v>
      </c>
      <c r="N1171" s="214" t="s">
        <v>127</v>
      </c>
      <c r="O1171" s="307">
        <v>536</v>
      </c>
      <c r="P1171" s="220">
        <v>30</v>
      </c>
      <c r="Q1171" s="218">
        <v>1</v>
      </c>
      <c r="R1171" s="219"/>
      <c r="S1171" s="238" t="s">
        <v>541</v>
      </c>
      <c r="T1171" s="199">
        <v>1</v>
      </c>
      <c r="U1171" s="446">
        <f>IF(D1171=0,D1172,D1171)</f>
        <v>30</v>
      </c>
      <c r="V1171" s="57">
        <v>0</v>
      </c>
      <c r="W1171" s="279">
        <v>0</v>
      </c>
      <c r="X1171" s="282"/>
      <c r="Y1171" s="279"/>
      <c r="Z1171" s="282"/>
      <c r="AA1171" s="282"/>
      <c r="AB1171" s="57"/>
      <c r="AC1171" s="57"/>
      <c r="AD1171" s="57"/>
      <c r="AE1171" s="57"/>
      <c r="AF1171" s="57"/>
      <c r="AG1171" s="57"/>
      <c r="AH1171" s="56">
        <v>30</v>
      </c>
      <c r="AI1171" s="56">
        <v>0</v>
      </c>
      <c r="AJ1171" s="56">
        <v>0</v>
      </c>
    </row>
    <row r="1172" spans="1:36" s="56" customFormat="1" ht="13.5" customHeight="1">
      <c r="A1172" s="317">
        <f>G1172</f>
        <v>9</v>
      </c>
      <c r="B1172" s="199">
        <f t="shared" ref="B1172:B1235" si="35">U1172</f>
        <v>30</v>
      </c>
      <c r="C1172" s="132" t="s">
        <v>411</v>
      </c>
      <c r="D1172" s="125">
        <v>30</v>
      </c>
      <c r="E1172" s="148" t="s">
        <v>561</v>
      </c>
      <c r="F1172" s="148" t="s">
        <v>125</v>
      </c>
      <c r="G1172" s="531">
        <v>9</v>
      </c>
      <c r="H1172" s="531" t="s">
        <v>571</v>
      </c>
      <c r="I1172" s="16">
        <v>5.76</v>
      </c>
      <c r="J1172" s="122" t="s">
        <v>278</v>
      </c>
      <c r="K1172" s="159">
        <v>46</v>
      </c>
      <c r="L1172" s="289">
        <v>1786</v>
      </c>
      <c r="M1172" s="173" t="s">
        <v>540</v>
      </c>
      <c r="N1172" s="122" t="s">
        <v>127</v>
      </c>
      <c r="O1172" s="301">
        <v>536</v>
      </c>
      <c r="P1172" s="530">
        <v>30</v>
      </c>
      <c r="Q1172" s="120">
        <v>1</v>
      </c>
      <c r="R1172" s="125"/>
      <c r="S1172" s="237" t="s">
        <v>541</v>
      </c>
      <c r="T1172" s="81">
        <v>2</v>
      </c>
      <c r="U1172" s="446">
        <f>IF(D1171=0,D1172,D1171)</f>
        <v>30</v>
      </c>
      <c r="V1172" s="57">
        <f>IF(I1171=0,I1172,I1171)</f>
        <v>5.76</v>
      </c>
      <c r="W1172" s="279">
        <f>IF(S1171="取りやめ",0,V1172)</f>
        <v>5.76</v>
      </c>
      <c r="X1172" s="282"/>
      <c r="Y1172" s="279"/>
      <c r="Z1172" s="282"/>
      <c r="AA1172" s="282"/>
      <c r="AB1172" s="57"/>
      <c r="AC1172" s="57"/>
      <c r="AD1172" s="57"/>
      <c r="AE1172" s="57"/>
      <c r="AF1172" s="57"/>
      <c r="AG1172" s="57"/>
      <c r="AH1172" s="56">
        <v>30</v>
      </c>
      <c r="AI1172" s="56">
        <v>5.76</v>
      </c>
      <c r="AJ1172" s="56">
        <v>5.76</v>
      </c>
    </row>
    <row r="1173" spans="1:36" s="56" customFormat="1" ht="13.5" customHeight="1">
      <c r="A1173" s="317">
        <f>IF(G1173=G1174,G1173,G1174)</f>
        <v>9</v>
      </c>
      <c r="B1173" s="199">
        <f t="shared" si="35"/>
        <v>30</v>
      </c>
      <c r="C1173" s="256" t="s">
        <v>411</v>
      </c>
      <c r="D1173" s="219">
        <v>30</v>
      </c>
      <c r="E1173" s="211" t="s">
        <v>561</v>
      </c>
      <c r="F1173" s="211" t="s">
        <v>125</v>
      </c>
      <c r="G1173" s="522">
        <v>9</v>
      </c>
      <c r="H1173" s="522" t="s">
        <v>572</v>
      </c>
      <c r="I1173" s="213">
        <v>5.8</v>
      </c>
      <c r="J1173" s="214" t="s">
        <v>278</v>
      </c>
      <c r="K1173" s="215">
        <v>45</v>
      </c>
      <c r="L1173" s="290">
        <v>1775</v>
      </c>
      <c r="M1173" s="216" t="s">
        <v>540</v>
      </c>
      <c r="N1173" s="214" t="s">
        <v>127</v>
      </c>
      <c r="O1173" s="307">
        <v>533</v>
      </c>
      <c r="P1173" s="220">
        <v>30</v>
      </c>
      <c r="Q1173" s="218">
        <v>1</v>
      </c>
      <c r="R1173" s="219"/>
      <c r="S1173" s="238" t="s">
        <v>541</v>
      </c>
      <c r="T1173" s="199">
        <v>1</v>
      </c>
      <c r="U1173" s="446">
        <f>IF(D1173=0,D1174,D1173)</f>
        <v>30</v>
      </c>
      <c r="V1173" s="57">
        <v>0</v>
      </c>
      <c r="W1173" s="279">
        <v>0</v>
      </c>
      <c r="X1173" s="282"/>
      <c r="Y1173" s="279"/>
      <c r="Z1173" s="282"/>
      <c r="AA1173" s="282"/>
      <c r="AB1173" s="57"/>
      <c r="AC1173" s="57"/>
      <c r="AD1173" s="57"/>
      <c r="AE1173" s="57"/>
      <c r="AF1173" s="57"/>
      <c r="AG1173" s="57"/>
      <c r="AH1173" s="56">
        <v>30</v>
      </c>
      <c r="AI1173" s="56">
        <v>0</v>
      </c>
      <c r="AJ1173" s="56">
        <v>0</v>
      </c>
    </row>
    <row r="1174" spans="1:36" s="56" customFormat="1" ht="13.5" customHeight="1">
      <c r="A1174" s="317">
        <f>G1174</f>
        <v>9</v>
      </c>
      <c r="B1174" s="199">
        <f t="shared" si="35"/>
        <v>30</v>
      </c>
      <c r="C1174" s="132" t="s">
        <v>411</v>
      </c>
      <c r="D1174" s="125">
        <v>30</v>
      </c>
      <c r="E1174" s="148" t="s">
        <v>561</v>
      </c>
      <c r="F1174" s="148" t="s">
        <v>125</v>
      </c>
      <c r="G1174" s="531">
        <v>9</v>
      </c>
      <c r="H1174" s="531" t="s">
        <v>572</v>
      </c>
      <c r="I1174" s="16">
        <v>5.8</v>
      </c>
      <c r="J1174" s="122" t="s">
        <v>278</v>
      </c>
      <c r="K1174" s="159">
        <v>45</v>
      </c>
      <c r="L1174" s="289">
        <v>1775</v>
      </c>
      <c r="M1174" s="173" t="s">
        <v>540</v>
      </c>
      <c r="N1174" s="122" t="s">
        <v>127</v>
      </c>
      <c r="O1174" s="301">
        <v>533</v>
      </c>
      <c r="P1174" s="530">
        <v>30</v>
      </c>
      <c r="Q1174" s="120">
        <v>1</v>
      </c>
      <c r="R1174" s="125"/>
      <c r="S1174" s="237" t="s">
        <v>541</v>
      </c>
      <c r="T1174" s="81">
        <v>2</v>
      </c>
      <c r="U1174" s="446">
        <f>IF(D1173=0,D1174,D1173)</f>
        <v>30</v>
      </c>
      <c r="V1174" s="57">
        <f>IF(I1173=0,I1174,I1173)</f>
        <v>5.8</v>
      </c>
      <c r="W1174" s="279">
        <f>IF(S1173="取りやめ",0,V1174)</f>
        <v>5.8</v>
      </c>
      <c r="X1174" s="282"/>
      <c r="Y1174" s="279"/>
      <c r="Z1174" s="282"/>
      <c r="AA1174" s="282"/>
      <c r="AB1174" s="57"/>
      <c r="AC1174" s="57"/>
      <c r="AD1174" s="57"/>
      <c r="AE1174" s="57"/>
      <c r="AF1174" s="57"/>
      <c r="AG1174" s="57"/>
      <c r="AH1174" s="56">
        <v>30</v>
      </c>
      <c r="AI1174" s="56">
        <v>5.8</v>
      </c>
      <c r="AJ1174" s="56">
        <v>5.8</v>
      </c>
    </row>
    <row r="1175" spans="1:36" s="56" customFormat="1" ht="13.5" customHeight="1">
      <c r="A1175" s="317">
        <f>IF(G1175=G1176,G1175,G1176)</f>
        <v>9</v>
      </c>
      <c r="B1175" s="199">
        <f t="shared" si="35"/>
        <v>30</v>
      </c>
      <c r="C1175" s="256" t="s">
        <v>411</v>
      </c>
      <c r="D1175" s="219">
        <v>30</v>
      </c>
      <c r="E1175" s="211" t="s">
        <v>561</v>
      </c>
      <c r="F1175" s="211" t="s">
        <v>125</v>
      </c>
      <c r="G1175" s="522">
        <v>9</v>
      </c>
      <c r="H1175" s="522" t="s">
        <v>573</v>
      </c>
      <c r="I1175" s="213">
        <v>7.32</v>
      </c>
      <c r="J1175" s="214" t="s">
        <v>278</v>
      </c>
      <c r="K1175" s="215">
        <v>40</v>
      </c>
      <c r="L1175" s="290">
        <v>2064</v>
      </c>
      <c r="M1175" s="216" t="s">
        <v>540</v>
      </c>
      <c r="N1175" s="214" t="s">
        <v>127</v>
      </c>
      <c r="O1175" s="307">
        <v>619</v>
      </c>
      <c r="P1175" s="220">
        <v>30</v>
      </c>
      <c r="Q1175" s="218">
        <v>1</v>
      </c>
      <c r="R1175" s="219"/>
      <c r="S1175" s="238" t="s">
        <v>541</v>
      </c>
      <c r="T1175" s="199">
        <v>1</v>
      </c>
      <c r="U1175" s="446">
        <f>IF(D1175=0,D1176,D1175)</f>
        <v>30</v>
      </c>
      <c r="V1175" s="57">
        <v>0</v>
      </c>
      <c r="W1175" s="279">
        <v>0</v>
      </c>
      <c r="X1175" s="282"/>
      <c r="Y1175" s="279"/>
      <c r="Z1175" s="282"/>
      <c r="AA1175" s="282"/>
      <c r="AB1175" s="57"/>
      <c r="AC1175" s="57"/>
      <c r="AD1175" s="57"/>
      <c r="AE1175" s="57"/>
      <c r="AF1175" s="57"/>
      <c r="AG1175" s="57"/>
      <c r="AH1175" s="56">
        <v>30</v>
      </c>
      <c r="AI1175" s="56">
        <v>0</v>
      </c>
      <c r="AJ1175" s="56">
        <v>0</v>
      </c>
    </row>
    <row r="1176" spans="1:36" s="56" customFormat="1" ht="13.5" customHeight="1">
      <c r="A1176" s="317">
        <f>G1176</f>
        <v>9</v>
      </c>
      <c r="B1176" s="199">
        <f t="shared" si="35"/>
        <v>30</v>
      </c>
      <c r="C1176" s="132" t="s">
        <v>411</v>
      </c>
      <c r="D1176" s="125">
        <v>30</v>
      </c>
      <c r="E1176" s="148" t="s">
        <v>561</v>
      </c>
      <c r="F1176" s="148" t="s">
        <v>125</v>
      </c>
      <c r="G1176" s="531">
        <v>9</v>
      </c>
      <c r="H1176" s="531" t="s">
        <v>573</v>
      </c>
      <c r="I1176" s="16">
        <v>7.32</v>
      </c>
      <c r="J1176" s="122" t="s">
        <v>278</v>
      </c>
      <c r="K1176" s="159">
        <v>40</v>
      </c>
      <c r="L1176" s="289">
        <v>2064</v>
      </c>
      <c r="M1176" s="173" t="s">
        <v>540</v>
      </c>
      <c r="N1176" s="122" t="s">
        <v>127</v>
      </c>
      <c r="O1176" s="301">
        <v>619</v>
      </c>
      <c r="P1176" s="530">
        <v>30</v>
      </c>
      <c r="Q1176" s="120">
        <v>1</v>
      </c>
      <c r="R1176" s="125"/>
      <c r="S1176" s="237" t="s">
        <v>541</v>
      </c>
      <c r="T1176" s="81">
        <v>2</v>
      </c>
      <c r="U1176" s="446">
        <f>IF(D1175=0,D1176,D1175)</f>
        <v>30</v>
      </c>
      <c r="V1176" s="57">
        <f>IF(I1175=0,I1176,I1175)</f>
        <v>7.32</v>
      </c>
      <c r="W1176" s="279">
        <f>IF(S1175="取りやめ",0,V1176)</f>
        <v>7.32</v>
      </c>
      <c r="X1176" s="282"/>
      <c r="Y1176" s="279"/>
      <c r="Z1176" s="282"/>
      <c r="AA1176" s="282"/>
      <c r="AB1176" s="57"/>
      <c r="AC1176" s="57"/>
      <c r="AD1176" s="57"/>
      <c r="AE1176" s="57"/>
      <c r="AF1176" s="57"/>
      <c r="AG1176" s="57"/>
      <c r="AH1176" s="56">
        <v>30</v>
      </c>
      <c r="AI1176" s="56">
        <v>7.32</v>
      </c>
      <c r="AJ1176" s="56">
        <v>7.32</v>
      </c>
    </row>
    <row r="1177" spans="1:36" s="56" customFormat="1" ht="13.5" customHeight="1">
      <c r="A1177" s="317">
        <f>IF(G1177=G1178,G1177,G1178)</f>
        <v>9</v>
      </c>
      <c r="B1177" s="199">
        <f t="shared" si="35"/>
        <v>30</v>
      </c>
      <c r="C1177" s="256" t="s">
        <v>411</v>
      </c>
      <c r="D1177" s="219">
        <v>30</v>
      </c>
      <c r="E1177" s="211" t="s">
        <v>561</v>
      </c>
      <c r="F1177" s="211" t="s">
        <v>125</v>
      </c>
      <c r="G1177" s="522">
        <v>9</v>
      </c>
      <c r="H1177" s="522" t="s">
        <v>574</v>
      </c>
      <c r="I1177" s="213">
        <v>1.4</v>
      </c>
      <c r="J1177" s="214" t="s">
        <v>278</v>
      </c>
      <c r="K1177" s="215">
        <v>43</v>
      </c>
      <c r="L1177" s="290">
        <v>417</v>
      </c>
      <c r="M1177" s="216" t="s">
        <v>540</v>
      </c>
      <c r="N1177" s="214" t="s">
        <v>127</v>
      </c>
      <c r="O1177" s="307">
        <v>125</v>
      </c>
      <c r="P1177" s="220">
        <v>30</v>
      </c>
      <c r="Q1177" s="218">
        <v>1</v>
      </c>
      <c r="R1177" s="219"/>
      <c r="S1177" s="238" t="s">
        <v>541</v>
      </c>
      <c r="T1177" s="199">
        <v>1</v>
      </c>
      <c r="U1177" s="446">
        <f>IF(D1177=0,D1178,D1177)</f>
        <v>30</v>
      </c>
      <c r="V1177" s="57">
        <v>0</v>
      </c>
      <c r="W1177" s="279">
        <v>0</v>
      </c>
      <c r="X1177" s="282"/>
      <c r="Y1177" s="279"/>
      <c r="Z1177" s="282"/>
      <c r="AA1177" s="282"/>
      <c r="AB1177" s="57"/>
      <c r="AC1177" s="57"/>
      <c r="AD1177" s="57"/>
      <c r="AE1177" s="57"/>
      <c r="AF1177" s="57"/>
      <c r="AG1177" s="57"/>
      <c r="AH1177" s="56">
        <v>30</v>
      </c>
      <c r="AI1177" s="56">
        <v>0</v>
      </c>
      <c r="AJ1177" s="56">
        <v>0</v>
      </c>
    </row>
    <row r="1178" spans="1:36" s="56" customFormat="1" ht="13.5" customHeight="1">
      <c r="A1178" s="317">
        <f>G1178</f>
        <v>9</v>
      </c>
      <c r="B1178" s="199">
        <f t="shared" si="35"/>
        <v>30</v>
      </c>
      <c r="C1178" s="132" t="s">
        <v>411</v>
      </c>
      <c r="D1178" s="125">
        <v>30</v>
      </c>
      <c r="E1178" s="148" t="s">
        <v>561</v>
      </c>
      <c r="F1178" s="148" t="s">
        <v>125</v>
      </c>
      <c r="G1178" s="531">
        <v>9</v>
      </c>
      <c r="H1178" s="531" t="s">
        <v>574</v>
      </c>
      <c r="I1178" s="16">
        <v>1.4</v>
      </c>
      <c r="J1178" s="122" t="s">
        <v>278</v>
      </c>
      <c r="K1178" s="159">
        <v>43</v>
      </c>
      <c r="L1178" s="289">
        <v>417</v>
      </c>
      <c r="M1178" s="173" t="s">
        <v>540</v>
      </c>
      <c r="N1178" s="122" t="s">
        <v>127</v>
      </c>
      <c r="O1178" s="301">
        <v>125</v>
      </c>
      <c r="P1178" s="530">
        <v>30</v>
      </c>
      <c r="Q1178" s="120">
        <v>1</v>
      </c>
      <c r="R1178" s="125"/>
      <c r="S1178" s="237" t="s">
        <v>541</v>
      </c>
      <c r="T1178" s="81">
        <v>2</v>
      </c>
      <c r="U1178" s="446">
        <f>IF(D1177=0,D1178,D1177)</f>
        <v>30</v>
      </c>
      <c r="V1178" s="57">
        <f>IF(I1177=0,I1178,I1177)</f>
        <v>1.4</v>
      </c>
      <c r="W1178" s="279">
        <f>IF(S1177="取りやめ",0,V1178)</f>
        <v>1.4</v>
      </c>
      <c r="X1178" s="282"/>
      <c r="Y1178" s="279"/>
      <c r="Z1178" s="282"/>
      <c r="AA1178" s="282"/>
      <c r="AB1178" s="57"/>
      <c r="AC1178" s="57"/>
      <c r="AD1178" s="57"/>
      <c r="AE1178" s="57"/>
      <c r="AF1178" s="57"/>
      <c r="AG1178" s="57"/>
      <c r="AH1178" s="56">
        <v>30</v>
      </c>
      <c r="AI1178" s="56">
        <v>1.4</v>
      </c>
      <c r="AJ1178" s="56">
        <v>1.4</v>
      </c>
    </row>
    <row r="1179" spans="1:36" s="56" customFormat="1" ht="13.5" customHeight="1">
      <c r="A1179" s="317">
        <f>IF(G1179=G1180,G1179,G1180)</f>
        <v>9</v>
      </c>
      <c r="B1179" s="199">
        <f t="shared" si="35"/>
        <v>30</v>
      </c>
      <c r="C1179" s="256" t="s">
        <v>411</v>
      </c>
      <c r="D1179" s="219">
        <v>30</v>
      </c>
      <c r="E1179" s="211" t="s">
        <v>561</v>
      </c>
      <c r="F1179" s="211" t="s">
        <v>125</v>
      </c>
      <c r="G1179" s="522">
        <v>9</v>
      </c>
      <c r="H1179" s="522" t="s">
        <v>575</v>
      </c>
      <c r="I1179" s="213">
        <v>9.9</v>
      </c>
      <c r="J1179" s="214" t="s">
        <v>278</v>
      </c>
      <c r="K1179" s="215">
        <v>44</v>
      </c>
      <c r="L1179" s="290">
        <v>2525</v>
      </c>
      <c r="M1179" s="216" t="s">
        <v>540</v>
      </c>
      <c r="N1179" s="214" t="s">
        <v>127</v>
      </c>
      <c r="O1179" s="307">
        <v>758</v>
      </c>
      <c r="P1179" s="220">
        <v>30</v>
      </c>
      <c r="Q1179" s="218">
        <v>1</v>
      </c>
      <c r="R1179" s="219"/>
      <c r="S1179" s="238" t="s">
        <v>541</v>
      </c>
      <c r="T1179" s="199">
        <v>1</v>
      </c>
      <c r="U1179" s="446">
        <f>IF(D1179=0,D1180,D1179)</f>
        <v>30</v>
      </c>
      <c r="V1179" s="57">
        <v>0</v>
      </c>
      <c r="W1179" s="279">
        <v>0</v>
      </c>
      <c r="X1179" s="282"/>
      <c r="Y1179" s="279"/>
      <c r="Z1179" s="282"/>
      <c r="AA1179" s="282"/>
      <c r="AB1179" s="57"/>
      <c r="AC1179" s="57"/>
      <c r="AD1179" s="57"/>
      <c r="AE1179" s="57"/>
      <c r="AF1179" s="57"/>
      <c r="AG1179" s="57"/>
      <c r="AH1179" s="56">
        <v>30</v>
      </c>
      <c r="AI1179" s="56">
        <v>0</v>
      </c>
      <c r="AJ1179" s="56">
        <v>0</v>
      </c>
    </row>
    <row r="1180" spans="1:36" s="56" customFormat="1" ht="13.5" customHeight="1">
      <c r="A1180" s="317">
        <f>G1180</f>
        <v>9</v>
      </c>
      <c r="B1180" s="199">
        <f t="shared" si="35"/>
        <v>30</v>
      </c>
      <c r="C1180" s="132" t="s">
        <v>411</v>
      </c>
      <c r="D1180" s="125">
        <v>30</v>
      </c>
      <c r="E1180" s="148" t="s">
        <v>561</v>
      </c>
      <c r="F1180" s="148" t="s">
        <v>125</v>
      </c>
      <c r="G1180" s="531">
        <v>9</v>
      </c>
      <c r="H1180" s="531" t="s">
        <v>575</v>
      </c>
      <c r="I1180" s="16">
        <v>9.9</v>
      </c>
      <c r="J1180" s="122" t="s">
        <v>278</v>
      </c>
      <c r="K1180" s="159">
        <v>44</v>
      </c>
      <c r="L1180" s="289">
        <v>2525</v>
      </c>
      <c r="M1180" s="173" t="s">
        <v>540</v>
      </c>
      <c r="N1180" s="122" t="s">
        <v>127</v>
      </c>
      <c r="O1180" s="301">
        <v>758</v>
      </c>
      <c r="P1180" s="530">
        <v>30</v>
      </c>
      <c r="Q1180" s="120">
        <v>1</v>
      </c>
      <c r="R1180" s="125"/>
      <c r="S1180" s="237" t="s">
        <v>541</v>
      </c>
      <c r="T1180" s="81">
        <v>2</v>
      </c>
      <c r="U1180" s="446">
        <f>IF(D1179=0,D1180,D1179)</f>
        <v>30</v>
      </c>
      <c r="V1180" s="57">
        <f>IF(I1179=0,I1180,I1179)</f>
        <v>9.9</v>
      </c>
      <c r="W1180" s="279">
        <f>IF(S1179="取りやめ",0,V1180)</f>
        <v>9.9</v>
      </c>
      <c r="X1180" s="282"/>
      <c r="Y1180" s="279"/>
      <c r="Z1180" s="282"/>
      <c r="AA1180" s="282"/>
      <c r="AB1180" s="57"/>
      <c r="AC1180" s="57"/>
      <c r="AD1180" s="57"/>
      <c r="AE1180" s="57"/>
      <c r="AF1180" s="57"/>
      <c r="AG1180" s="57"/>
      <c r="AH1180" s="56">
        <v>30</v>
      </c>
      <c r="AI1180" s="56">
        <v>9.9</v>
      </c>
      <c r="AJ1180" s="56">
        <v>9.9</v>
      </c>
    </row>
    <row r="1181" spans="1:36" s="56" customFormat="1" ht="13.5" customHeight="1">
      <c r="A1181" s="317">
        <f>IF(G1181=G1182,G1181,G1182)</f>
        <v>4</v>
      </c>
      <c r="B1181" s="199">
        <f t="shared" si="35"/>
        <v>30</v>
      </c>
      <c r="C1181" s="256" t="s">
        <v>411</v>
      </c>
      <c r="D1181" s="219">
        <v>30</v>
      </c>
      <c r="E1181" s="211" t="s">
        <v>561</v>
      </c>
      <c r="F1181" s="211" t="s">
        <v>125</v>
      </c>
      <c r="G1181" s="522">
        <v>4</v>
      </c>
      <c r="H1181" s="522" t="s">
        <v>576</v>
      </c>
      <c r="I1181" s="213">
        <v>0.27999999999999997</v>
      </c>
      <c r="J1181" s="214" t="s">
        <v>278</v>
      </c>
      <c r="K1181" s="215">
        <v>28</v>
      </c>
      <c r="L1181" s="290">
        <v>60</v>
      </c>
      <c r="M1181" s="216" t="s">
        <v>540</v>
      </c>
      <c r="N1181" s="214" t="s">
        <v>127</v>
      </c>
      <c r="O1181" s="307">
        <v>18</v>
      </c>
      <c r="P1181" s="220">
        <v>30</v>
      </c>
      <c r="Q1181" s="218">
        <v>1</v>
      </c>
      <c r="R1181" s="219"/>
      <c r="S1181" s="238" t="s">
        <v>541</v>
      </c>
      <c r="T1181" s="199">
        <v>1</v>
      </c>
      <c r="U1181" s="446">
        <f>IF(D1181=0,D1182,D1181)</f>
        <v>30</v>
      </c>
      <c r="V1181" s="57">
        <v>0</v>
      </c>
      <c r="W1181" s="279">
        <v>0</v>
      </c>
      <c r="X1181" s="282"/>
      <c r="Y1181" s="279"/>
      <c r="Z1181" s="282"/>
      <c r="AA1181" s="282"/>
      <c r="AB1181" s="57"/>
      <c r="AC1181" s="57"/>
      <c r="AD1181" s="57"/>
      <c r="AE1181" s="57"/>
      <c r="AF1181" s="57"/>
      <c r="AG1181" s="57"/>
      <c r="AH1181" s="56">
        <v>30</v>
      </c>
      <c r="AI1181" s="56">
        <v>0</v>
      </c>
      <c r="AJ1181" s="56">
        <v>0</v>
      </c>
    </row>
    <row r="1182" spans="1:36" s="56" customFormat="1" ht="13.5" customHeight="1">
      <c r="A1182" s="317">
        <f>G1182</f>
        <v>4</v>
      </c>
      <c r="B1182" s="199">
        <f t="shared" si="35"/>
        <v>30</v>
      </c>
      <c r="C1182" s="132" t="s">
        <v>411</v>
      </c>
      <c r="D1182" s="125">
        <v>30</v>
      </c>
      <c r="E1182" s="148" t="s">
        <v>561</v>
      </c>
      <c r="F1182" s="148" t="s">
        <v>125</v>
      </c>
      <c r="G1182" s="531">
        <v>4</v>
      </c>
      <c r="H1182" s="531" t="s">
        <v>576</v>
      </c>
      <c r="I1182" s="16">
        <v>0.27999999999999997</v>
      </c>
      <c r="J1182" s="122" t="s">
        <v>278</v>
      </c>
      <c r="K1182" s="159">
        <v>28</v>
      </c>
      <c r="L1182" s="289">
        <v>60</v>
      </c>
      <c r="M1182" s="173" t="s">
        <v>540</v>
      </c>
      <c r="N1182" s="122" t="s">
        <v>127</v>
      </c>
      <c r="O1182" s="301">
        <v>18</v>
      </c>
      <c r="P1182" s="530">
        <v>30</v>
      </c>
      <c r="Q1182" s="120">
        <v>1</v>
      </c>
      <c r="R1182" s="125"/>
      <c r="S1182" s="237" t="s">
        <v>541</v>
      </c>
      <c r="T1182" s="81">
        <v>2</v>
      </c>
      <c r="U1182" s="446">
        <f>IF(D1181=0,D1182,D1181)</f>
        <v>30</v>
      </c>
      <c r="V1182" s="57">
        <f>IF(I1181=0,I1182,I1181)</f>
        <v>0.27999999999999997</v>
      </c>
      <c r="W1182" s="279">
        <f>IF(S1181="取りやめ",0,V1182)</f>
        <v>0.27999999999999997</v>
      </c>
      <c r="X1182" s="282"/>
      <c r="Y1182" s="279"/>
      <c r="Z1182" s="282"/>
      <c r="AA1182" s="282"/>
      <c r="AB1182" s="57"/>
      <c r="AC1182" s="57"/>
      <c r="AD1182" s="57"/>
      <c r="AE1182" s="57"/>
      <c r="AF1182" s="57"/>
      <c r="AG1182" s="57"/>
      <c r="AH1182" s="56">
        <v>30</v>
      </c>
      <c r="AI1182" s="56">
        <v>0.27999999999999997</v>
      </c>
      <c r="AJ1182" s="56">
        <v>0.27999999999999997</v>
      </c>
    </row>
    <row r="1183" spans="1:36" s="56" customFormat="1" ht="13.5" customHeight="1">
      <c r="A1183" s="317">
        <f>IF(G1183=G1184,G1183,G1184)</f>
        <v>4</v>
      </c>
      <c r="B1183" s="199">
        <f t="shared" si="35"/>
        <v>30</v>
      </c>
      <c r="C1183" s="256" t="s">
        <v>411</v>
      </c>
      <c r="D1183" s="219">
        <v>30</v>
      </c>
      <c r="E1183" s="211" t="s">
        <v>561</v>
      </c>
      <c r="F1183" s="211" t="s">
        <v>125</v>
      </c>
      <c r="G1183" s="522">
        <v>4</v>
      </c>
      <c r="H1183" s="522" t="s">
        <v>577</v>
      </c>
      <c r="I1183" s="213">
        <v>0.24</v>
      </c>
      <c r="J1183" s="214" t="s">
        <v>278</v>
      </c>
      <c r="K1183" s="215">
        <v>31</v>
      </c>
      <c r="L1183" s="290">
        <v>56</v>
      </c>
      <c r="M1183" s="216" t="s">
        <v>540</v>
      </c>
      <c r="N1183" s="214" t="s">
        <v>127</v>
      </c>
      <c r="O1183" s="307">
        <v>17</v>
      </c>
      <c r="P1183" s="220">
        <v>30</v>
      </c>
      <c r="Q1183" s="218">
        <v>1</v>
      </c>
      <c r="R1183" s="219"/>
      <c r="S1183" s="238" t="s">
        <v>541</v>
      </c>
      <c r="T1183" s="199">
        <v>1</v>
      </c>
      <c r="U1183" s="446">
        <f>IF(D1183=0,D1184,D1183)</f>
        <v>30</v>
      </c>
      <c r="V1183" s="57">
        <v>0</v>
      </c>
      <c r="W1183" s="279">
        <v>0</v>
      </c>
      <c r="X1183" s="282"/>
      <c r="Y1183" s="279"/>
      <c r="Z1183" s="282"/>
      <c r="AA1183" s="282"/>
      <c r="AB1183" s="57"/>
      <c r="AC1183" s="57"/>
      <c r="AD1183" s="57"/>
      <c r="AE1183" s="57"/>
      <c r="AF1183" s="57"/>
      <c r="AG1183" s="57"/>
      <c r="AH1183" s="56">
        <v>30</v>
      </c>
      <c r="AI1183" s="56">
        <v>0</v>
      </c>
      <c r="AJ1183" s="56">
        <v>0</v>
      </c>
    </row>
    <row r="1184" spans="1:36" s="56" customFormat="1" ht="13.5" customHeight="1">
      <c r="A1184" s="317">
        <f>G1184</f>
        <v>4</v>
      </c>
      <c r="B1184" s="199">
        <f t="shared" si="35"/>
        <v>30</v>
      </c>
      <c r="C1184" s="132" t="s">
        <v>411</v>
      </c>
      <c r="D1184" s="125">
        <v>30</v>
      </c>
      <c r="E1184" s="148" t="s">
        <v>561</v>
      </c>
      <c r="F1184" s="148" t="s">
        <v>125</v>
      </c>
      <c r="G1184" s="531">
        <v>4</v>
      </c>
      <c r="H1184" s="531" t="s">
        <v>577</v>
      </c>
      <c r="I1184" s="16">
        <v>0.24</v>
      </c>
      <c r="J1184" s="122" t="s">
        <v>278</v>
      </c>
      <c r="K1184" s="159">
        <v>31</v>
      </c>
      <c r="L1184" s="289">
        <v>56</v>
      </c>
      <c r="M1184" s="173" t="s">
        <v>540</v>
      </c>
      <c r="N1184" s="122" t="s">
        <v>127</v>
      </c>
      <c r="O1184" s="301">
        <v>17</v>
      </c>
      <c r="P1184" s="530">
        <v>30</v>
      </c>
      <c r="Q1184" s="120">
        <v>1</v>
      </c>
      <c r="R1184" s="125"/>
      <c r="S1184" s="237" t="s">
        <v>541</v>
      </c>
      <c r="T1184" s="81">
        <v>2</v>
      </c>
      <c r="U1184" s="446">
        <f>IF(D1183=0,D1184,D1183)</f>
        <v>30</v>
      </c>
      <c r="V1184" s="57">
        <f>IF(I1183=0,I1184,I1183)</f>
        <v>0.24</v>
      </c>
      <c r="W1184" s="279">
        <f>IF(S1183="取りやめ",0,V1184)</f>
        <v>0.24</v>
      </c>
      <c r="X1184" s="282"/>
      <c r="Y1184" s="279"/>
      <c r="Z1184" s="282"/>
      <c r="AA1184" s="282"/>
      <c r="AB1184" s="57"/>
      <c r="AC1184" s="57"/>
      <c r="AD1184" s="57"/>
      <c r="AE1184" s="57"/>
      <c r="AF1184" s="57"/>
      <c r="AG1184" s="57"/>
      <c r="AH1184" s="56">
        <v>30</v>
      </c>
      <c r="AI1184" s="56">
        <v>0.24</v>
      </c>
      <c r="AJ1184" s="56">
        <v>0.24</v>
      </c>
    </row>
    <row r="1185" spans="1:36" s="56" customFormat="1" ht="13.5" customHeight="1">
      <c r="A1185" s="317">
        <f>IF(G1185=G1186,G1185,G1186)</f>
        <v>4</v>
      </c>
      <c r="B1185" s="199">
        <f t="shared" si="35"/>
        <v>30</v>
      </c>
      <c r="C1185" s="256" t="s">
        <v>411</v>
      </c>
      <c r="D1185" s="219">
        <v>30</v>
      </c>
      <c r="E1185" s="211" t="s">
        <v>561</v>
      </c>
      <c r="F1185" s="211" t="s">
        <v>125</v>
      </c>
      <c r="G1185" s="522">
        <v>4</v>
      </c>
      <c r="H1185" s="522" t="s">
        <v>578</v>
      </c>
      <c r="I1185" s="213">
        <v>2.08</v>
      </c>
      <c r="J1185" s="214" t="s">
        <v>278</v>
      </c>
      <c r="K1185" s="215">
        <v>29</v>
      </c>
      <c r="L1185" s="290">
        <v>462</v>
      </c>
      <c r="M1185" s="216" t="s">
        <v>540</v>
      </c>
      <c r="N1185" s="214" t="s">
        <v>127</v>
      </c>
      <c r="O1185" s="307">
        <v>139</v>
      </c>
      <c r="P1185" s="220">
        <v>30</v>
      </c>
      <c r="Q1185" s="218">
        <v>1</v>
      </c>
      <c r="R1185" s="219"/>
      <c r="S1185" s="238" t="s">
        <v>541</v>
      </c>
      <c r="T1185" s="199">
        <v>1</v>
      </c>
      <c r="U1185" s="446">
        <f>IF(D1185=0,D1186,D1185)</f>
        <v>30</v>
      </c>
      <c r="V1185" s="57">
        <v>0</v>
      </c>
      <c r="W1185" s="279">
        <v>0</v>
      </c>
      <c r="X1185" s="282"/>
      <c r="Y1185" s="279"/>
      <c r="Z1185" s="282"/>
      <c r="AA1185" s="282"/>
      <c r="AB1185" s="57"/>
      <c r="AC1185" s="57"/>
      <c r="AD1185" s="57"/>
      <c r="AE1185" s="57"/>
      <c r="AF1185" s="57"/>
      <c r="AG1185" s="57"/>
      <c r="AH1185" s="56">
        <v>30</v>
      </c>
      <c r="AI1185" s="56">
        <v>0</v>
      </c>
      <c r="AJ1185" s="56">
        <v>0</v>
      </c>
    </row>
    <row r="1186" spans="1:36" s="56" customFormat="1" ht="13.5" customHeight="1">
      <c r="A1186" s="317">
        <f>G1186</f>
        <v>4</v>
      </c>
      <c r="B1186" s="199">
        <f t="shared" si="35"/>
        <v>30</v>
      </c>
      <c r="C1186" s="132" t="s">
        <v>411</v>
      </c>
      <c r="D1186" s="125">
        <v>30</v>
      </c>
      <c r="E1186" s="148" t="s">
        <v>561</v>
      </c>
      <c r="F1186" s="148" t="s">
        <v>125</v>
      </c>
      <c r="G1186" s="531">
        <v>4</v>
      </c>
      <c r="H1186" s="531" t="s">
        <v>578</v>
      </c>
      <c r="I1186" s="16">
        <v>2.08</v>
      </c>
      <c r="J1186" s="122" t="s">
        <v>278</v>
      </c>
      <c r="K1186" s="159">
        <v>29</v>
      </c>
      <c r="L1186" s="289">
        <v>462</v>
      </c>
      <c r="M1186" s="173" t="s">
        <v>540</v>
      </c>
      <c r="N1186" s="122" t="s">
        <v>127</v>
      </c>
      <c r="O1186" s="301">
        <v>139</v>
      </c>
      <c r="P1186" s="530">
        <v>30</v>
      </c>
      <c r="Q1186" s="120">
        <v>1</v>
      </c>
      <c r="R1186" s="125"/>
      <c r="S1186" s="237" t="s">
        <v>541</v>
      </c>
      <c r="T1186" s="81">
        <v>2</v>
      </c>
      <c r="U1186" s="446">
        <f>IF(D1185=0,D1186,D1185)</f>
        <v>30</v>
      </c>
      <c r="V1186" s="57">
        <f>IF(I1185=0,I1186,I1185)</f>
        <v>2.08</v>
      </c>
      <c r="W1186" s="279">
        <f>IF(S1185="取りやめ",0,V1186)</f>
        <v>2.08</v>
      </c>
      <c r="X1186" s="282"/>
      <c r="Y1186" s="279"/>
      <c r="Z1186" s="282"/>
      <c r="AA1186" s="282"/>
      <c r="AB1186" s="57"/>
      <c r="AC1186" s="57"/>
      <c r="AD1186" s="57"/>
      <c r="AE1186" s="57"/>
      <c r="AF1186" s="57"/>
      <c r="AG1186" s="57"/>
      <c r="AH1186" s="56">
        <v>30</v>
      </c>
      <c r="AI1186" s="56">
        <v>2.08</v>
      </c>
      <c r="AJ1186" s="56">
        <v>2.08</v>
      </c>
    </row>
    <row r="1187" spans="1:36" s="56" customFormat="1" ht="13.5" customHeight="1">
      <c r="A1187" s="317">
        <f>IF(G1187=G1188,G1187,G1188)</f>
        <v>4</v>
      </c>
      <c r="B1187" s="199">
        <f t="shared" si="35"/>
        <v>30</v>
      </c>
      <c r="C1187" s="256" t="s">
        <v>411</v>
      </c>
      <c r="D1187" s="219">
        <v>30</v>
      </c>
      <c r="E1187" s="211" t="s">
        <v>561</v>
      </c>
      <c r="F1187" s="211" t="s">
        <v>125</v>
      </c>
      <c r="G1187" s="522">
        <v>4</v>
      </c>
      <c r="H1187" s="522" t="s">
        <v>579</v>
      </c>
      <c r="I1187" s="213">
        <v>0.55999999999999994</v>
      </c>
      <c r="J1187" s="214" t="s">
        <v>278</v>
      </c>
      <c r="K1187" s="215">
        <v>29</v>
      </c>
      <c r="L1187" s="290">
        <v>124</v>
      </c>
      <c r="M1187" s="216" t="s">
        <v>540</v>
      </c>
      <c r="N1187" s="214" t="s">
        <v>127</v>
      </c>
      <c r="O1187" s="307">
        <v>37</v>
      </c>
      <c r="P1187" s="220">
        <v>30</v>
      </c>
      <c r="Q1187" s="218">
        <v>1</v>
      </c>
      <c r="R1187" s="219"/>
      <c r="S1187" s="238" t="s">
        <v>541</v>
      </c>
      <c r="T1187" s="199">
        <v>1</v>
      </c>
      <c r="U1187" s="446">
        <f>IF(D1187=0,D1188,D1187)</f>
        <v>30</v>
      </c>
      <c r="V1187" s="57">
        <v>0</v>
      </c>
      <c r="W1187" s="279">
        <v>0</v>
      </c>
      <c r="X1187" s="282"/>
      <c r="Y1187" s="279"/>
      <c r="Z1187" s="282"/>
      <c r="AA1187" s="282"/>
      <c r="AB1187" s="57"/>
      <c r="AC1187" s="57"/>
      <c r="AD1187" s="57"/>
      <c r="AE1187" s="57"/>
      <c r="AF1187" s="57"/>
      <c r="AG1187" s="57"/>
      <c r="AH1187" s="56">
        <v>30</v>
      </c>
      <c r="AI1187" s="56">
        <v>0</v>
      </c>
      <c r="AJ1187" s="56">
        <v>0</v>
      </c>
    </row>
    <row r="1188" spans="1:36" s="56" customFormat="1" ht="13.5" customHeight="1">
      <c r="A1188" s="317">
        <f>G1188</f>
        <v>4</v>
      </c>
      <c r="B1188" s="199">
        <f t="shared" si="35"/>
        <v>30</v>
      </c>
      <c r="C1188" s="132" t="s">
        <v>411</v>
      </c>
      <c r="D1188" s="125">
        <v>30</v>
      </c>
      <c r="E1188" s="148" t="s">
        <v>561</v>
      </c>
      <c r="F1188" s="148" t="s">
        <v>125</v>
      </c>
      <c r="G1188" s="531">
        <v>4</v>
      </c>
      <c r="H1188" s="531" t="s">
        <v>579</v>
      </c>
      <c r="I1188" s="16">
        <v>0.55999999999999994</v>
      </c>
      <c r="J1188" s="122" t="s">
        <v>278</v>
      </c>
      <c r="K1188" s="159">
        <v>29</v>
      </c>
      <c r="L1188" s="289">
        <v>124</v>
      </c>
      <c r="M1188" s="173" t="s">
        <v>540</v>
      </c>
      <c r="N1188" s="122" t="s">
        <v>127</v>
      </c>
      <c r="O1188" s="301">
        <v>37</v>
      </c>
      <c r="P1188" s="530">
        <v>30</v>
      </c>
      <c r="Q1188" s="120">
        <v>1</v>
      </c>
      <c r="R1188" s="125"/>
      <c r="S1188" s="237" t="s">
        <v>541</v>
      </c>
      <c r="T1188" s="81">
        <v>2</v>
      </c>
      <c r="U1188" s="446">
        <f>IF(D1187=0,D1188,D1187)</f>
        <v>30</v>
      </c>
      <c r="V1188" s="57">
        <f>IF(I1187=0,I1188,I1187)</f>
        <v>0.55999999999999994</v>
      </c>
      <c r="W1188" s="279">
        <f>IF(S1187="取りやめ",0,V1188)</f>
        <v>0.55999999999999994</v>
      </c>
      <c r="X1188" s="282"/>
      <c r="Y1188" s="279"/>
      <c r="Z1188" s="282"/>
      <c r="AA1188" s="282"/>
      <c r="AB1188" s="57"/>
      <c r="AC1188" s="57"/>
      <c r="AD1188" s="57"/>
      <c r="AE1188" s="57"/>
      <c r="AF1188" s="57"/>
      <c r="AG1188" s="57"/>
      <c r="AH1188" s="56">
        <v>30</v>
      </c>
      <c r="AI1188" s="56">
        <v>0.55999999999999994</v>
      </c>
      <c r="AJ1188" s="56">
        <v>0.55999999999999994</v>
      </c>
    </row>
    <row r="1189" spans="1:36" s="56" customFormat="1" ht="13.5" customHeight="1">
      <c r="A1189" s="317">
        <f>IF(G1189=G1190,G1189,G1190)</f>
        <v>4</v>
      </c>
      <c r="B1189" s="199">
        <f t="shared" si="35"/>
        <v>30</v>
      </c>
      <c r="C1189" s="256" t="s">
        <v>411</v>
      </c>
      <c r="D1189" s="219">
        <v>30</v>
      </c>
      <c r="E1189" s="211" t="s">
        <v>561</v>
      </c>
      <c r="F1189" s="211" t="s">
        <v>125</v>
      </c>
      <c r="G1189" s="522">
        <v>4</v>
      </c>
      <c r="H1189" s="522" t="s">
        <v>580</v>
      </c>
      <c r="I1189" s="213">
        <v>2.7600000000000002</v>
      </c>
      <c r="J1189" s="214" t="s">
        <v>278</v>
      </c>
      <c r="K1189" s="215">
        <v>35</v>
      </c>
      <c r="L1189" s="290">
        <v>707</v>
      </c>
      <c r="M1189" s="216" t="s">
        <v>540</v>
      </c>
      <c r="N1189" s="214" t="s">
        <v>127</v>
      </c>
      <c r="O1189" s="307">
        <v>212</v>
      </c>
      <c r="P1189" s="220">
        <v>30</v>
      </c>
      <c r="Q1189" s="218">
        <v>1</v>
      </c>
      <c r="R1189" s="219"/>
      <c r="S1189" s="238" t="s">
        <v>541</v>
      </c>
      <c r="T1189" s="199">
        <v>1</v>
      </c>
      <c r="U1189" s="446">
        <f>IF(D1189=0,D1190,D1189)</f>
        <v>30</v>
      </c>
      <c r="V1189" s="57">
        <v>0</v>
      </c>
      <c r="W1189" s="279">
        <v>0</v>
      </c>
      <c r="X1189" s="282"/>
      <c r="Y1189" s="279"/>
      <c r="Z1189" s="282"/>
      <c r="AA1189" s="282"/>
      <c r="AB1189" s="57"/>
      <c r="AC1189" s="57"/>
      <c r="AD1189" s="57"/>
      <c r="AE1189" s="57"/>
      <c r="AF1189" s="57"/>
      <c r="AG1189" s="57"/>
      <c r="AH1189" s="56">
        <v>30</v>
      </c>
      <c r="AI1189" s="56">
        <v>0</v>
      </c>
      <c r="AJ1189" s="56">
        <v>0</v>
      </c>
    </row>
    <row r="1190" spans="1:36" s="56" customFormat="1" ht="13.5" customHeight="1">
      <c r="A1190" s="317">
        <f>G1190</f>
        <v>4</v>
      </c>
      <c r="B1190" s="199">
        <f t="shared" si="35"/>
        <v>30</v>
      </c>
      <c r="C1190" s="132" t="s">
        <v>411</v>
      </c>
      <c r="D1190" s="125">
        <v>30</v>
      </c>
      <c r="E1190" s="148" t="s">
        <v>561</v>
      </c>
      <c r="F1190" s="148" t="s">
        <v>125</v>
      </c>
      <c r="G1190" s="531">
        <v>4</v>
      </c>
      <c r="H1190" s="531" t="s">
        <v>580</v>
      </c>
      <c r="I1190" s="16">
        <v>2.7600000000000002</v>
      </c>
      <c r="J1190" s="122" t="s">
        <v>278</v>
      </c>
      <c r="K1190" s="159">
        <v>35</v>
      </c>
      <c r="L1190" s="289">
        <v>707</v>
      </c>
      <c r="M1190" s="173" t="s">
        <v>540</v>
      </c>
      <c r="N1190" s="122" t="s">
        <v>127</v>
      </c>
      <c r="O1190" s="301">
        <v>212</v>
      </c>
      <c r="P1190" s="530">
        <v>30</v>
      </c>
      <c r="Q1190" s="120">
        <v>1</v>
      </c>
      <c r="R1190" s="125"/>
      <c r="S1190" s="237" t="s">
        <v>541</v>
      </c>
      <c r="T1190" s="81">
        <v>2</v>
      </c>
      <c r="U1190" s="446">
        <f>IF(D1189=0,D1190,D1189)</f>
        <v>30</v>
      </c>
      <c r="V1190" s="57">
        <f>IF(I1189=0,I1190,I1189)</f>
        <v>2.7600000000000002</v>
      </c>
      <c r="W1190" s="279">
        <f>IF(S1189="取りやめ",0,V1190)</f>
        <v>2.7600000000000002</v>
      </c>
      <c r="X1190" s="282"/>
      <c r="Y1190" s="279"/>
      <c r="Z1190" s="282"/>
      <c r="AA1190" s="282"/>
      <c r="AB1190" s="57"/>
      <c r="AC1190" s="57"/>
      <c r="AD1190" s="57"/>
      <c r="AE1190" s="57"/>
      <c r="AF1190" s="57"/>
      <c r="AG1190" s="57"/>
      <c r="AH1190" s="56">
        <v>30</v>
      </c>
      <c r="AI1190" s="56">
        <v>2.7600000000000002</v>
      </c>
      <c r="AJ1190" s="56">
        <v>2.7600000000000002</v>
      </c>
    </row>
    <row r="1191" spans="1:36" s="56" customFormat="1" ht="13.5" customHeight="1">
      <c r="A1191" s="317">
        <f>IF(G1191=G1192,G1191,G1192)</f>
        <v>4</v>
      </c>
      <c r="B1191" s="199">
        <f t="shared" si="35"/>
        <v>30</v>
      </c>
      <c r="C1191" s="256" t="s">
        <v>411</v>
      </c>
      <c r="D1191" s="219">
        <v>30</v>
      </c>
      <c r="E1191" s="211" t="s">
        <v>561</v>
      </c>
      <c r="F1191" s="211" t="s">
        <v>125</v>
      </c>
      <c r="G1191" s="522">
        <v>4</v>
      </c>
      <c r="H1191" s="522" t="s">
        <v>581</v>
      </c>
      <c r="I1191" s="213">
        <v>5.88</v>
      </c>
      <c r="J1191" s="214" t="s">
        <v>278</v>
      </c>
      <c r="K1191" s="215">
        <v>33</v>
      </c>
      <c r="L1191" s="290">
        <v>1446</v>
      </c>
      <c r="M1191" s="216" t="s">
        <v>540</v>
      </c>
      <c r="N1191" s="214" t="s">
        <v>127</v>
      </c>
      <c r="O1191" s="307">
        <v>434</v>
      </c>
      <c r="P1191" s="220">
        <v>30</v>
      </c>
      <c r="Q1191" s="218">
        <v>1</v>
      </c>
      <c r="R1191" s="219"/>
      <c r="S1191" s="238" t="s">
        <v>541</v>
      </c>
      <c r="T1191" s="199">
        <v>1</v>
      </c>
      <c r="U1191" s="446">
        <f>IF(D1191=0,D1192,D1191)</f>
        <v>30</v>
      </c>
      <c r="V1191" s="57">
        <v>0</v>
      </c>
      <c r="W1191" s="279">
        <v>0</v>
      </c>
      <c r="X1191" s="282"/>
      <c r="Y1191" s="279"/>
      <c r="Z1191" s="282"/>
      <c r="AA1191" s="282"/>
      <c r="AB1191" s="57"/>
      <c r="AC1191" s="57"/>
      <c r="AD1191" s="57"/>
      <c r="AE1191" s="57"/>
      <c r="AF1191" s="57"/>
      <c r="AG1191" s="57"/>
      <c r="AH1191" s="56">
        <v>30</v>
      </c>
      <c r="AI1191" s="56">
        <v>0</v>
      </c>
      <c r="AJ1191" s="56">
        <v>0</v>
      </c>
    </row>
    <row r="1192" spans="1:36" s="56" customFormat="1" ht="13.5" customHeight="1">
      <c r="A1192" s="317">
        <f>G1192</f>
        <v>4</v>
      </c>
      <c r="B1192" s="199">
        <f t="shared" si="35"/>
        <v>30</v>
      </c>
      <c r="C1192" s="132" t="s">
        <v>411</v>
      </c>
      <c r="D1192" s="125">
        <v>30</v>
      </c>
      <c r="E1192" s="148" t="s">
        <v>561</v>
      </c>
      <c r="F1192" s="148" t="s">
        <v>125</v>
      </c>
      <c r="G1192" s="531">
        <v>4</v>
      </c>
      <c r="H1192" s="531" t="s">
        <v>581</v>
      </c>
      <c r="I1192" s="16">
        <v>5.88</v>
      </c>
      <c r="J1192" s="122" t="s">
        <v>278</v>
      </c>
      <c r="K1192" s="159">
        <v>33</v>
      </c>
      <c r="L1192" s="289">
        <v>1446</v>
      </c>
      <c r="M1192" s="173" t="s">
        <v>540</v>
      </c>
      <c r="N1192" s="122" t="s">
        <v>127</v>
      </c>
      <c r="O1192" s="301">
        <v>434</v>
      </c>
      <c r="P1192" s="530">
        <v>30</v>
      </c>
      <c r="Q1192" s="120">
        <v>1</v>
      </c>
      <c r="R1192" s="125"/>
      <c r="S1192" s="237" t="s">
        <v>541</v>
      </c>
      <c r="T1192" s="81">
        <v>2</v>
      </c>
      <c r="U1192" s="446">
        <f>IF(D1191=0,D1192,D1191)</f>
        <v>30</v>
      </c>
      <c r="V1192" s="57">
        <f>IF(I1191=0,I1192,I1191)</f>
        <v>5.88</v>
      </c>
      <c r="W1192" s="279">
        <f>IF(S1191="取りやめ",0,V1192)</f>
        <v>5.88</v>
      </c>
      <c r="X1192" s="282"/>
      <c r="Y1192" s="279"/>
      <c r="Z1192" s="282"/>
      <c r="AA1192" s="282"/>
      <c r="AB1192" s="57"/>
      <c r="AC1192" s="57"/>
      <c r="AD1192" s="57"/>
      <c r="AE1192" s="57"/>
      <c r="AF1192" s="57"/>
      <c r="AG1192" s="57"/>
      <c r="AH1192" s="56">
        <v>30</v>
      </c>
      <c r="AI1192" s="56">
        <v>5.88</v>
      </c>
      <c r="AJ1192" s="56">
        <v>5.88</v>
      </c>
    </row>
    <row r="1193" spans="1:36" s="56" customFormat="1" ht="13.5" customHeight="1">
      <c r="A1193" s="317">
        <f>IF(G1193=G1194,G1193,G1194)</f>
        <v>12</v>
      </c>
      <c r="B1193" s="199">
        <f t="shared" si="35"/>
        <v>30</v>
      </c>
      <c r="C1193" s="256" t="s">
        <v>411</v>
      </c>
      <c r="D1193" s="219">
        <v>30</v>
      </c>
      <c r="E1193" s="211" t="s">
        <v>561</v>
      </c>
      <c r="F1193" s="211" t="s">
        <v>125</v>
      </c>
      <c r="G1193" s="522">
        <v>12</v>
      </c>
      <c r="H1193" s="522" t="s">
        <v>583</v>
      </c>
      <c r="I1193" s="213">
        <v>6</v>
      </c>
      <c r="J1193" s="214" t="s">
        <v>535</v>
      </c>
      <c r="K1193" s="215">
        <v>17</v>
      </c>
      <c r="L1193" s="290">
        <v>732</v>
      </c>
      <c r="M1193" s="216" t="s">
        <v>540</v>
      </c>
      <c r="N1193" s="214" t="s">
        <v>127</v>
      </c>
      <c r="O1193" s="307">
        <v>220</v>
      </c>
      <c r="P1193" s="220">
        <v>30</v>
      </c>
      <c r="Q1193" s="218">
        <v>1</v>
      </c>
      <c r="R1193" s="219"/>
      <c r="S1193" s="238" t="s">
        <v>542</v>
      </c>
      <c r="T1193" s="199">
        <v>1</v>
      </c>
      <c r="U1193" s="446">
        <f>IF(D1193=0,D1194,D1193)</f>
        <v>30</v>
      </c>
      <c r="V1193" s="57">
        <v>0</v>
      </c>
      <c r="W1193" s="279">
        <v>0</v>
      </c>
      <c r="X1193" s="282"/>
      <c r="Y1193" s="279"/>
      <c r="Z1193" s="282"/>
      <c r="AA1193" s="282"/>
      <c r="AB1193" s="57"/>
      <c r="AC1193" s="57"/>
      <c r="AD1193" s="57"/>
      <c r="AE1193" s="57"/>
      <c r="AF1193" s="57"/>
      <c r="AG1193" s="57"/>
      <c r="AH1193" s="56">
        <v>30</v>
      </c>
      <c r="AI1193" s="56">
        <v>0</v>
      </c>
      <c r="AJ1193" s="56">
        <v>0</v>
      </c>
    </row>
    <row r="1194" spans="1:36" s="56" customFormat="1" ht="13.5" customHeight="1">
      <c r="A1194" s="317">
        <f>G1194</f>
        <v>12</v>
      </c>
      <c r="B1194" s="199">
        <f t="shared" si="35"/>
        <v>30</v>
      </c>
      <c r="C1194" s="132" t="s">
        <v>411</v>
      </c>
      <c r="D1194" s="125">
        <v>30</v>
      </c>
      <c r="E1194" s="148" t="s">
        <v>561</v>
      </c>
      <c r="F1194" s="148" t="s">
        <v>125</v>
      </c>
      <c r="G1194" s="531">
        <v>12</v>
      </c>
      <c r="H1194" s="531" t="s">
        <v>583</v>
      </c>
      <c r="I1194" s="16">
        <v>6</v>
      </c>
      <c r="J1194" s="122" t="s">
        <v>535</v>
      </c>
      <c r="K1194" s="159">
        <v>17</v>
      </c>
      <c r="L1194" s="289">
        <v>732</v>
      </c>
      <c r="M1194" s="173" t="s">
        <v>540</v>
      </c>
      <c r="N1194" s="122" t="s">
        <v>127</v>
      </c>
      <c r="O1194" s="301">
        <v>220</v>
      </c>
      <c r="P1194" s="530">
        <v>30</v>
      </c>
      <c r="Q1194" s="120">
        <v>1</v>
      </c>
      <c r="R1194" s="125"/>
      <c r="S1194" s="237" t="s">
        <v>542</v>
      </c>
      <c r="T1194" s="81">
        <v>2</v>
      </c>
      <c r="U1194" s="446">
        <f>IF(D1193=0,D1194,D1193)</f>
        <v>30</v>
      </c>
      <c r="V1194" s="57">
        <f>IF(I1193=0,I1194,I1193)</f>
        <v>6</v>
      </c>
      <c r="W1194" s="279">
        <f>IF(S1193="取りやめ",0,V1194)</f>
        <v>6</v>
      </c>
      <c r="X1194" s="282"/>
      <c r="Y1194" s="279"/>
      <c r="Z1194" s="282"/>
      <c r="AA1194" s="282"/>
      <c r="AB1194" s="57"/>
      <c r="AC1194" s="57"/>
      <c r="AD1194" s="57"/>
      <c r="AE1194" s="57"/>
      <c r="AF1194" s="57"/>
      <c r="AG1194" s="57"/>
      <c r="AH1194" s="56">
        <v>30</v>
      </c>
      <c r="AI1194" s="56">
        <v>6</v>
      </c>
      <c r="AJ1194" s="56">
        <v>6</v>
      </c>
    </row>
    <row r="1195" spans="1:36" s="56" customFormat="1" ht="13.5" customHeight="1">
      <c r="A1195" s="317">
        <f>IF(G1195=G1196,G1195,G1196)</f>
        <v>40</v>
      </c>
      <c r="B1195" s="199">
        <f t="shared" si="35"/>
        <v>30</v>
      </c>
      <c r="C1195" s="256" t="s">
        <v>411</v>
      </c>
      <c r="D1195" s="219">
        <v>30</v>
      </c>
      <c r="E1195" s="211" t="s">
        <v>561</v>
      </c>
      <c r="F1195" s="211" t="s">
        <v>125</v>
      </c>
      <c r="G1195" s="522">
        <v>40</v>
      </c>
      <c r="H1195" s="522" t="s">
        <v>562</v>
      </c>
      <c r="I1195" s="213">
        <v>4.2799999999999994</v>
      </c>
      <c r="J1195" s="214" t="s">
        <v>403</v>
      </c>
      <c r="K1195" s="215">
        <v>18</v>
      </c>
      <c r="L1195" s="290">
        <v>188</v>
      </c>
      <c r="M1195" s="216" t="s">
        <v>540</v>
      </c>
      <c r="N1195" s="214" t="s">
        <v>127</v>
      </c>
      <c r="O1195" s="307">
        <v>38</v>
      </c>
      <c r="P1195" s="220">
        <v>20</v>
      </c>
      <c r="Q1195" s="218">
        <v>1</v>
      </c>
      <c r="R1195" s="219"/>
      <c r="S1195" s="238" t="s">
        <v>542</v>
      </c>
      <c r="T1195" s="199">
        <v>1</v>
      </c>
      <c r="U1195" s="446">
        <f>IF(D1195=0,D1196,D1195)</f>
        <v>30</v>
      </c>
      <c r="V1195" s="57">
        <v>0</v>
      </c>
      <c r="W1195" s="279">
        <v>0</v>
      </c>
      <c r="X1195" s="282"/>
      <c r="Y1195" s="279"/>
      <c r="Z1195" s="282"/>
      <c r="AA1195" s="282"/>
      <c r="AB1195" s="57"/>
      <c r="AC1195" s="57"/>
      <c r="AD1195" s="57"/>
      <c r="AE1195" s="57"/>
      <c r="AF1195" s="57"/>
      <c r="AG1195" s="57"/>
      <c r="AH1195" s="56">
        <v>30</v>
      </c>
      <c r="AI1195" s="56">
        <v>0</v>
      </c>
      <c r="AJ1195" s="56">
        <v>0</v>
      </c>
    </row>
    <row r="1196" spans="1:36" s="56" customFormat="1" ht="13.5" customHeight="1">
      <c r="A1196" s="317">
        <f>G1196</f>
        <v>40</v>
      </c>
      <c r="B1196" s="199">
        <f t="shared" si="35"/>
        <v>30</v>
      </c>
      <c r="C1196" s="132" t="s">
        <v>411</v>
      </c>
      <c r="D1196" s="125">
        <v>30</v>
      </c>
      <c r="E1196" s="148" t="s">
        <v>561</v>
      </c>
      <c r="F1196" s="148" t="s">
        <v>125</v>
      </c>
      <c r="G1196" s="531">
        <v>40</v>
      </c>
      <c r="H1196" s="531" t="s">
        <v>562</v>
      </c>
      <c r="I1196" s="16">
        <v>4.2799999999999994</v>
      </c>
      <c r="J1196" s="122" t="s">
        <v>403</v>
      </c>
      <c r="K1196" s="159">
        <v>18</v>
      </c>
      <c r="L1196" s="289">
        <v>188</v>
      </c>
      <c r="M1196" s="173" t="s">
        <v>540</v>
      </c>
      <c r="N1196" s="122" t="s">
        <v>127</v>
      </c>
      <c r="O1196" s="301">
        <v>38</v>
      </c>
      <c r="P1196" s="530">
        <v>20</v>
      </c>
      <c r="Q1196" s="120">
        <v>1</v>
      </c>
      <c r="R1196" s="125"/>
      <c r="S1196" s="237" t="s">
        <v>542</v>
      </c>
      <c r="T1196" s="81">
        <v>2</v>
      </c>
      <c r="U1196" s="446">
        <f>IF(D1195=0,D1196,D1195)</f>
        <v>30</v>
      </c>
      <c r="V1196" s="57">
        <f>IF(I1195=0,I1196,I1195)</f>
        <v>4.2799999999999994</v>
      </c>
      <c r="W1196" s="279">
        <f>IF(S1195="取りやめ",0,V1196)</f>
        <v>4.2799999999999994</v>
      </c>
      <c r="X1196" s="282"/>
      <c r="Y1196" s="279"/>
      <c r="Z1196" s="282"/>
      <c r="AA1196" s="282"/>
      <c r="AB1196" s="57"/>
      <c r="AC1196" s="57"/>
      <c r="AD1196" s="57"/>
      <c r="AE1196" s="57"/>
      <c r="AF1196" s="57"/>
      <c r="AG1196" s="57"/>
      <c r="AH1196" s="56">
        <v>30</v>
      </c>
      <c r="AI1196" s="56">
        <v>4.2799999999999994</v>
      </c>
      <c r="AJ1196" s="56">
        <v>4.2799999999999994</v>
      </c>
    </row>
    <row r="1197" spans="1:36" s="56" customFormat="1" ht="13.5" customHeight="1">
      <c r="A1197" s="317">
        <f>IF(G1197=G1198,G1197,G1198)</f>
        <v>51</v>
      </c>
      <c r="B1197" s="199">
        <f t="shared" si="35"/>
        <v>30</v>
      </c>
      <c r="C1197" s="256" t="s">
        <v>411</v>
      </c>
      <c r="D1197" s="219">
        <v>30</v>
      </c>
      <c r="E1197" s="211" t="s">
        <v>561</v>
      </c>
      <c r="F1197" s="211" t="s">
        <v>125</v>
      </c>
      <c r="G1197" s="522">
        <v>51</v>
      </c>
      <c r="H1197" s="522" t="s">
        <v>586</v>
      </c>
      <c r="I1197" s="213">
        <v>2.73</v>
      </c>
      <c r="J1197" s="214" t="s">
        <v>413</v>
      </c>
      <c r="K1197" s="215">
        <v>14</v>
      </c>
      <c r="L1197" s="290">
        <v>186</v>
      </c>
      <c r="M1197" s="216" t="s">
        <v>540</v>
      </c>
      <c r="N1197" s="214" t="s">
        <v>127</v>
      </c>
      <c r="O1197" s="307">
        <v>50</v>
      </c>
      <c r="P1197" s="220">
        <v>27</v>
      </c>
      <c r="Q1197" s="218">
        <v>1</v>
      </c>
      <c r="R1197" s="219"/>
      <c r="S1197" s="238" t="s">
        <v>542</v>
      </c>
      <c r="T1197" s="199">
        <v>1</v>
      </c>
      <c r="U1197" s="446">
        <f>IF(D1197=0,D1198,D1197)</f>
        <v>30</v>
      </c>
      <c r="V1197" s="57">
        <v>0</v>
      </c>
      <c r="W1197" s="279">
        <v>0</v>
      </c>
      <c r="X1197" s="282"/>
      <c r="Y1197" s="279"/>
      <c r="Z1197" s="282"/>
      <c r="AA1197" s="282"/>
      <c r="AB1197" s="57"/>
      <c r="AC1197" s="57"/>
      <c r="AD1197" s="57"/>
      <c r="AE1197" s="57"/>
      <c r="AF1197" s="57"/>
      <c r="AG1197" s="57"/>
      <c r="AH1197" s="56">
        <v>30</v>
      </c>
      <c r="AI1197" s="56">
        <v>0</v>
      </c>
      <c r="AJ1197" s="56">
        <v>0</v>
      </c>
    </row>
    <row r="1198" spans="1:36" s="56" customFormat="1" ht="13.5" customHeight="1">
      <c r="A1198" s="317">
        <f>G1198</f>
        <v>51</v>
      </c>
      <c r="B1198" s="199">
        <f t="shared" si="35"/>
        <v>30</v>
      </c>
      <c r="C1198" s="132" t="s">
        <v>411</v>
      </c>
      <c r="D1198" s="125">
        <v>30</v>
      </c>
      <c r="E1198" s="148" t="s">
        <v>561</v>
      </c>
      <c r="F1198" s="148" t="s">
        <v>125</v>
      </c>
      <c r="G1198" s="531">
        <v>51</v>
      </c>
      <c r="H1198" s="531" t="s">
        <v>586</v>
      </c>
      <c r="I1198" s="16">
        <v>2.73</v>
      </c>
      <c r="J1198" s="122" t="s">
        <v>413</v>
      </c>
      <c r="K1198" s="159">
        <v>14</v>
      </c>
      <c r="L1198" s="289">
        <v>186</v>
      </c>
      <c r="M1198" s="173" t="s">
        <v>540</v>
      </c>
      <c r="N1198" s="122" t="s">
        <v>127</v>
      </c>
      <c r="O1198" s="301">
        <v>50</v>
      </c>
      <c r="P1198" s="530">
        <v>27</v>
      </c>
      <c r="Q1198" s="120">
        <v>1</v>
      </c>
      <c r="R1198" s="125"/>
      <c r="S1198" s="237" t="s">
        <v>542</v>
      </c>
      <c r="T1198" s="81">
        <v>2</v>
      </c>
      <c r="U1198" s="446">
        <f>IF(D1197=0,D1198,D1197)</f>
        <v>30</v>
      </c>
      <c r="V1198" s="57">
        <f>IF(I1197=0,I1198,I1197)</f>
        <v>2.73</v>
      </c>
      <c r="W1198" s="279">
        <f>IF(S1197="取りやめ",0,V1198)</f>
        <v>2.73</v>
      </c>
      <c r="X1198" s="282"/>
      <c r="Y1198" s="279"/>
      <c r="Z1198" s="282"/>
      <c r="AA1198" s="282"/>
      <c r="AB1198" s="57"/>
      <c r="AC1198" s="57"/>
      <c r="AD1198" s="57"/>
      <c r="AE1198" s="57"/>
      <c r="AF1198" s="57"/>
      <c r="AG1198" s="57"/>
      <c r="AH1198" s="56">
        <v>30</v>
      </c>
      <c r="AI1198" s="56">
        <v>2.73</v>
      </c>
      <c r="AJ1198" s="56">
        <v>2.73</v>
      </c>
    </row>
    <row r="1199" spans="1:36" s="56" customFormat="1" ht="13.5" customHeight="1">
      <c r="A1199" s="317">
        <f>IF(G1199=G1200,G1199,G1200)</f>
        <v>51</v>
      </c>
      <c r="B1199" s="199">
        <f t="shared" si="35"/>
        <v>30</v>
      </c>
      <c r="C1199" s="256" t="s">
        <v>411</v>
      </c>
      <c r="D1199" s="219">
        <v>30</v>
      </c>
      <c r="E1199" s="211" t="s">
        <v>561</v>
      </c>
      <c r="F1199" s="211" t="s">
        <v>125</v>
      </c>
      <c r="G1199" s="522">
        <v>51</v>
      </c>
      <c r="H1199" s="522" t="s">
        <v>587</v>
      </c>
      <c r="I1199" s="213">
        <v>2.5100000000000002</v>
      </c>
      <c r="J1199" s="214" t="s">
        <v>535</v>
      </c>
      <c r="K1199" s="215">
        <v>14</v>
      </c>
      <c r="L1199" s="290">
        <v>236</v>
      </c>
      <c r="M1199" s="216" t="s">
        <v>540</v>
      </c>
      <c r="N1199" s="214" t="s">
        <v>127</v>
      </c>
      <c r="O1199" s="307">
        <v>64</v>
      </c>
      <c r="P1199" s="220">
        <v>27</v>
      </c>
      <c r="Q1199" s="218">
        <v>1</v>
      </c>
      <c r="R1199" s="219"/>
      <c r="S1199" s="238" t="s">
        <v>542</v>
      </c>
      <c r="T1199" s="199">
        <v>1</v>
      </c>
      <c r="U1199" s="446">
        <f>IF(D1199=0,D1200,D1199)</f>
        <v>30</v>
      </c>
      <c r="V1199" s="57">
        <v>0</v>
      </c>
      <c r="W1199" s="279">
        <v>0</v>
      </c>
      <c r="X1199" s="282"/>
      <c r="Y1199" s="279"/>
      <c r="Z1199" s="282"/>
      <c r="AA1199" s="282"/>
      <c r="AB1199" s="57"/>
      <c r="AC1199" s="57"/>
      <c r="AD1199" s="57"/>
      <c r="AE1199" s="57"/>
      <c r="AF1199" s="57"/>
      <c r="AG1199" s="57"/>
      <c r="AH1199" s="56">
        <v>30</v>
      </c>
      <c r="AI1199" s="56">
        <v>0</v>
      </c>
      <c r="AJ1199" s="56">
        <v>0</v>
      </c>
    </row>
    <row r="1200" spans="1:36" s="56" customFormat="1" ht="13.5" customHeight="1">
      <c r="A1200" s="317">
        <f>G1200</f>
        <v>51</v>
      </c>
      <c r="B1200" s="199">
        <f t="shared" si="35"/>
        <v>30</v>
      </c>
      <c r="C1200" s="132" t="s">
        <v>411</v>
      </c>
      <c r="D1200" s="125">
        <v>30</v>
      </c>
      <c r="E1200" s="148" t="s">
        <v>561</v>
      </c>
      <c r="F1200" s="148" t="s">
        <v>125</v>
      </c>
      <c r="G1200" s="531">
        <v>51</v>
      </c>
      <c r="H1200" s="531" t="s">
        <v>587</v>
      </c>
      <c r="I1200" s="16">
        <v>2.5100000000000002</v>
      </c>
      <c r="J1200" s="122" t="s">
        <v>535</v>
      </c>
      <c r="K1200" s="159">
        <v>14</v>
      </c>
      <c r="L1200" s="289">
        <v>236</v>
      </c>
      <c r="M1200" s="173" t="s">
        <v>540</v>
      </c>
      <c r="N1200" s="122" t="s">
        <v>127</v>
      </c>
      <c r="O1200" s="301">
        <v>64</v>
      </c>
      <c r="P1200" s="530">
        <v>27</v>
      </c>
      <c r="Q1200" s="120">
        <v>1</v>
      </c>
      <c r="R1200" s="125"/>
      <c r="S1200" s="237" t="s">
        <v>542</v>
      </c>
      <c r="T1200" s="81">
        <v>2</v>
      </c>
      <c r="U1200" s="446">
        <f>IF(D1199=0,D1200,D1199)</f>
        <v>30</v>
      </c>
      <c r="V1200" s="57">
        <f>IF(I1199=0,I1200,I1199)</f>
        <v>2.5100000000000002</v>
      </c>
      <c r="W1200" s="279">
        <f>IF(S1199="取りやめ",0,V1200)</f>
        <v>2.5100000000000002</v>
      </c>
      <c r="X1200" s="282"/>
      <c r="Y1200" s="279"/>
      <c r="Z1200" s="282"/>
      <c r="AA1200" s="282"/>
      <c r="AB1200" s="57"/>
      <c r="AC1200" s="57"/>
      <c r="AD1200" s="57"/>
      <c r="AE1200" s="57"/>
      <c r="AF1200" s="57"/>
      <c r="AG1200" s="57"/>
      <c r="AH1200" s="56">
        <v>30</v>
      </c>
      <c r="AI1200" s="56">
        <v>2.5100000000000002</v>
      </c>
      <c r="AJ1200" s="56">
        <v>2.5100000000000002</v>
      </c>
    </row>
    <row r="1201" spans="1:36" s="56" customFormat="1" ht="13.5" customHeight="1">
      <c r="A1201" s="317">
        <f>IF(G1201=G1202,G1201,G1202)</f>
        <v>61</v>
      </c>
      <c r="B1201" s="199">
        <f t="shared" si="35"/>
        <v>30</v>
      </c>
      <c r="C1201" s="256" t="s">
        <v>411</v>
      </c>
      <c r="D1201" s="219">
        <v>30</v>
      </c>
      <c r="E1201" s="211" t="s">
        <v>561</v>
      </c>
      <c r="F1201" s="211" t="s">
        <v>125</v>
      </c>
      <c r="G1201" s="522">
        <v>61</v>
      </c>
      <c r="H1201" s="522" t="s">
        <v>588</v>
      </c>
      <c r="I1201" s="213">
        <v>9.48</v>
      </c>
      <c r="J1201" s="214" t="s">
        <v>413</v>
      </c>
      <c r="K1201" s="215">
        <v>12</v>
      </c>
      <c r="L1201" s="290">
        <v>474</v>
      </c>
      <c r="M1201" s="216" t="s">
        <v>540</v>
      </c>
      <c r="N1201" s="214" t="s">
        <v>127</v>
      </c>
      <c r="O1201" s="307">
        <v>128</v>
      </c>
      <c r="P1201" s="220">
        <v>27</v>
      </c>
      <c r="Q1201" s="218">
        <v>1</v>
      </c>
      <c r="R1201" s="219"/>
      <c r="S1201" s="238" t="s">
        <v>542</v>
      </c>
      <c r="T1201" s="199">
        <v>1</v>
      </c>
      <c r="U1201" s="446">
        <f>IF(D1201=0,D1202,D1201)</f>
        <v>30</v>
      </c>
      <c r="V1201" s="57">
        <v>0</v>
      </c>
      <c r="W1201" s="279">
        <v>0</v>
      </c>
      <c r="X1201" s="282"/>
      <c r="Y1201" s="279"/>
      <c r="Z1201" s="282"/>
      <c r="AA1201" s="282"/>
      <c r="AB1201" s="57"/>
      <c r="AC1201" s="57"/>
      <c r="AD1201" s="57"/>
      <c r="AE1201" s="57"/>
      <c r="AF1201" s="57"/>
      <c r="AG1201" s="57"/>
      <c r="AH1201" s="56">
        <v>30</v>
      </c>
      <c r="AI1201" s="56">
        <v>0</v>
      </c>
      <c r="AJ1201" s="56">
        <v>0</v>
      </c>
    </row>
    <row r="1202" spans="1:36" s="56" customFormat="1" ht="13.5" customHeight="1">
      <c r="A1202" s="317">
        <f>G1202</f>
        <v>61</v>
      </c>
      <c r="B1202" s="199">
        <f t="shared" si="35"/>
        <v>30</v>
      </c>
      <c r="C1202" s="132" t="s">
        <v>411</v>
      </c>
      <c r="D1202" s="125">
        <v>30</v>
      </c>
      <c r="E1202" s="148" t="s">
        <v>561</v>
      </c>
      <c r="F1202" s="148" t="s">
        <v>125</v>
      </c>
      <c r="G1202" s="531">
        <v>61</v>
      </c>
      <c r="H1202" s="531" t="s">
        <v>588</v>
      </c>
      <c r="I1202" s="16">
        <v>9.48</v>
      </c>
      <c r="J1202" s="122" t="s">
        <v>413</v>
      </c>
      <c r="K1202" s="159">
        <v>12</v>
      </c>
      <c r="L1202" s="289">
        <v>474</v>
      </c>
      <c r="M1202" s="173" t="s">
        <v>540</v>
      </c>
      <c r="N1202" s="122" t="s">
        <v>127</v>
      </c>
      <c r="O1202" s="301">
        <v>128</v>
      </c>
      <c r="P1202" s="530">
        <v>27</v>
      </c>
      <c r="Q1202" s="120">
        <v>1</v>
      </c>
      <c r="R1202" s="125"/>
      <c r="S1202" s="237" t="s">
        <v>542</v>
      </c>
      <c r="T1202" s="81">
        <v>2</v>
      </c>
      <c r="U1202" s="446">
        <f>IF(D1201=0,D1202,D1201)</f>
        <v>30</v>
      </c>
      <c r="V1202" s="57">
        <f>IF(I1201=0,I1202,I1201)</f>
        <v>9.48</v>
      </c>
      <c r="W1202" s="279">
        <f>IF(S1201="取りやめ",0,V1202)</f>
        <v>9.48</v>
      </c>
      <c r="X1202" s="282"/>
      <c r="Y1202" s="279"/>
      <c r="Z1202" s="282"/>
      <c r="AA1202" s="282"/>
      <c r="AB1202" s="57"/>
      <c r="AC1202" s="57"/>
      <c r="AD1202" s="57"/>
      <c r="AE1202" s="57"/>
      <c r="AF1202" s="57"/>
      <c r="AG1202" s="57"/>
      <c r="AH1202" s="56">
        <v>30</v>
      </c>
      <c r="AI1202" s="56">
        <v>9.48</v>
      </c>
      <c r="AJ1202" s="56">
        <v>9.48</v>
      </c>
    </row>
    <row r="1203" spans="1:36" s="56" customFormat="1" ht="13.5" customHeight="1">
      <c r="A1203" s="317">
        <f>IF(G1203=G1204,G1203,G1204)</f>
        <v>16</v>
      </c>
      <c r="B1203" s="199">
        <f t="shared" si="35"/>
        <v>30</v>
      </c>
      <c r="C1203" s="256" t="s">
        <v>411</v>
      </c>
      <c r="D1203" s="219">
        <v>30</v>
      </c>
      <c r="E1203" s="211" t="s">
        <v>561</v>
      </c>
      <c r="F1203" s="211" t="s">
        <v>125</v>
      </c>
      <c r="G1203" s="522">
        <v>16</v>
      </c>
      <c r="H1203" s="522" t="s">
        <v>590</v>
      </c>
      <c r="I1203" s="213">
        <v>9.08</v>
      </c>
      <c r="J1203" s="214" t="s">
        <v>278</v>
      </c>
      <c r="K1203" s="215">
        <v>32</v>
      </c>
      <c r="L1203" s="290">
        <v>2179</v>
      </c>
      <c r="M1203" s="216" t="s">
        <v>540</v>
      </c>
      <c r="N1203" s="214" t="s">
        <v>127</v>
      </c>
      <c r="O1203" s="307">
        <v>632</v>
      </c>
      <c r="P1203" s="220">
        <v>29</v>
      </c>
      <c r="Q1203" s="218">
        <v>1</v>
      </c>
      <c r="R1203" s="219"/>
      <c r="S1203" s="238" t="s">
        <v>542</v>
      </c>
      <c r="T1203" s="199">
        <v>1</v>
      </c>
      <c r="U1203" s="446">
        <f>IF(D1203=0,D1204,D1203)</f>
        <v>30</v>
      </c>
      <c r="V1203" s="57">
        <v>0</v>
      </c>
      <c r="W1203" s="279">
        <v>0</v>
      </c>
      <c r="X1203" s="282"/>
      <c r="Y1203" s="279"/>
      <c r="Z1203" s="282"/>
      <c r="AA1203" s="282"/>
      <c r="AB1203" s="57"/>
      <c r="AC1203" s="57"/>
      <c r="AD1203" s="57"/>
      <c r="AE1203" s="57"/>
      <c r="AF1203" s="57"/>
      <c r="AG1203" s="57"/>
      <c r="AH1203" s="56">
        <v>30</v>
      </c>
      <c r="AI1203" s="56">
        <v>0</v>
      </c>
      <c r="AJ1203" s="56">
        <v>0</v>
      </c>
    </row>
    <row r="1204" spans="1:36" s="56" customFormat="1" ht="13.5" customHeight="1">
      <c r="A1204" s="317">
        <f>G1204</f>
        <v>16</v>
      </c>
      <c r="B1204" s="199">
        <f t="shared" si="35"/>
        <v>30</v>
      </c>
      <c r="C1204" s="132" t="s">
        <v>411</v>
      </c>
      <c r="D1204" s="125">
        <v>30</v>
      </c>
      <c r="E1204" s="148" t="s">
        <v>561</v>
      </c>
      <c r="F1204" s="148" t="s">
        <v>125</v>
      </c>
      <c r="G1204" s="531">
        <v>16</v>
      </c>
      <c r="H1204" s="531" t="s">
        <v>590</v>
      </c>
      <c r="I1204" s="16">
        <v>9.08</v>
      </c>
      <c r="J1204" s="122" t="s">
        <v>278</v>
      </c>
      <c r="K1204" s="159">
        <v>32</v>
      </c>
      <c r="L1204" s="289">
        <v>2179</v>
      </c>
      <c r="M1204" s="173" t="s">
        <v>540</v>
      </c>
      <c r="N1204" s="122" t="s">
        <v>127</v>
      </c>
      <c r="O1204" s="301">
        <v>632</v>
      </c>
      <c r="P1204" s="530">
        <v>29</v>
      </c>
      <c r="Q1204" s="120">
        <v>1</v>
      </c>
      <c r="R1204" s="125"/>
      <c r="S1204" s="237" t="s">
        <v>542</v>
      </c>
      <c r="T1204" s="81">
        <v>2</v>
      </c>
      <c r="U1204" s="446">
        <f>IF(D1203=0,D1204,D1203)</f>
        <v>30</v>
      </c>
      <c r="V1204" s="57">
        <f>IF(I1203=0,I1204,I1203)</f>
        <v>9.08</v>
      </c>
      <c r="W1204" s="279">
        <f>IF(S1203="取りやめ",0,V1204)</f>
        <v>9.08</v>
      </c>
      <c r="X1204" s="282"/>
      <c r="Y1204" s="279"/>
      <c r="Z1204" s="282"/>
      <c r="AA1204" s="282"/>
      <c r="AB1204" s="57"/>
      <c r="AC1204" s="57"/>
      <c r="AD1204" s="57"/>
      <c r="AE1204" s="57"/>
      <c r="AF1204" s="57"/>
      <c r="AG1204" s="57"/>
      <c r="AH1204" s="56">
        <v>30</v>
      </c>
      <c r="AI1204" s="56">
        <v>9.08</v>
      </c>
      <c r="AJ1204" s="56">
        <v>9.08</v>
      </c>
    </row>
    <row r="1205" spans="1:36" s="56" customFormat="1" ht="13.5" customHeight="1">
      <c r="A1205" s="317">
        <f>IF(G1205=G1206,G1205,G1206)</f>
        <v>16</v>
      </c>
      <c r="B1205" s="199">
        <f t="shared" si="35"/>
        <v>30</v>
      </c>
      <c r="C1205" s="256" t="s">
        <v>411</v>
      </c>
      <c r="D1205" s="219">
        <v>30</v>
      </c>
      <c r="E1205" s="211" t="s">
        <v>561</v>
      </c>
      <c r="F1205" s="211" t="s">
        <v>125</v>
      </c>
      <c r="G1205" s="522">
        <v>16</v>
      </c>
      <c r="H1205" s="522" t="s">
        <v>591</v>
      </c>
      <c r="I1205" s="213">
        <v>1.3199999999999998</v>
      </c>
      <c r="J1205" s="214" t="s">
        <v>278</v>
      </c>
      <c r="K1205" s="215">
        <v>32</v>
      </c>
      <c r="L1205" s="290">
        <v>317</v>
      </c>
      <c r="M1205" s="216" t="s">
        <v>540</v>
      </c>
      <c r="N1205" s="214" t="s">
        <v>127</v>
      </c>
      <c r="O1205" s="307">
        <v>79</v>
      </c>
      <c r="P1205" s="220">
        <v>25</v>
      </c>
      <c r="Q1205" s="218">
        <v>1</v>
      </c>
      <c r="R1205" s="219"/>
      <c r="S1205" s="238" t="s">
        <v>542</v>
      </c>
      <c r="T1205" s="199">
        <v>1</v>
      </c>
      <c r="U1205" s="446">
        <f>IF(D1205=0,D1206,D1205)</f>
        <v>30</v>
      </c>
      <c r="V1205" s="57">
        <v>0</v>
      </c>
      <c r="W1205" s="279">
        <v>0</v>
      </c>
      <c r="X1205" s="282"/>
      <c r="Y1205" s="279"/>
      <c r="Z1205" s="282"/>
      <c r="AA1205" s="282"/>
      <c r="AB1205" s="57"/>
      <c r="AC1205" s="57"/>
      <c r="AD1205" s="57"/>
      <c r="AE1205" s="57"/>
      <c r="AF1205" s="57"/>
      <c r="AG1205" s="57"/>
      <c r="AH1205" s="56">
        <v>30</v>
      </c>
      <c r="AI1205" s="56">
        <v>0</v>
      </c>
      <c r="AJ1205" s="56">
        <v>0</v>
      </c>
    </row>
    <row r="1206" spans="1:36" s="56" customFormat="1" ht="13.5" customHeight="1">
      <c r="A1206" s="317">
        <f>G1206</f>
        <v>16</v>
      </c>
      <c r="B1206" s="199">
        <f t="shared" si="35"/>
        <v>30</v>
      </c>
      <c r="C1206" s="132" t="s">
        <v>411</v>
      </c>
      <c r="D1206" s="125">
        <v>30</v>
      </c>
      <c r="E1206" s="148" t="s">
        <v>561</v>
      </c>
      <c r="F1206" s="148" t="s">
        <v>125</v>
      </c>
      <c r="G1206" s="531">
        <v>16</v>
      </c>
      <c r="H1206" s="531" t="s">
        <v>591</v>
      </c>
      <c r="I1206" s="16">
        <v>1.3199999999999998</v>
      </c>
      <c r="J1206" s="122" t="s">
        <v>278</v>
      </c>
      <c r="K1206" s="159">
        <v>32</v>
      </c>
      <c r="L1206" s="289">
        <v>317</v>
      </c>
      <c r="M1206" s="173" t="s">
        <v>540</v>
      </c>
      <c r="N1206" s="122" t="s">
        <v>127</v>
      </c>
      <c r="O1206" s="301">
        <v>79</v>
      </c>
      <c r="P1206" s="530">
        <v>25</v>
      </c>
      <c r="Q1206" s="120">
        <v>1</v>
      </c>
      <c r="R1206" s="125"/>
      <c r="S1206" s="237" t="s">
        <v>542</v>
      </c>
      <c r="T1206" s="81">
        <v>2</v>
      </c>
      <c r="U1206" s="446">
        <f>IF(D1205=0,D1206,D1205)</f>
        <v>30</v>
      </c>
      <c r="V1206" s="57">
        <f>IF(I1205=0,I1206,I1205)</f>
        <v>1.3199999999999998</v>
      </c>
      <c r="W1206" s="279">
        <f>IF(S1205="取りやめ",0,V1206)</f>
        <v>1.3199999999999998</v>
      </c>
      <c r="X1206" s="282"/>
      <c r="Y1206" s="279"/>
      <c r="Z1206" s="282"/>
      <c r="AA1206" s="282"/>
      <c r="AB1206" s="57"/>
      <c r="AC1206" s="57"/>
      <c r="AD1206" s="57"/>
      <c r="AE1206" s="57"/>
      <c r="AF1206" s="57"/>
      <c r="AG1206" s="57"/>
      <c r="AH1206" s="56">
        <v>30</v>
      </c>
      <c r="AI1206" s="56">
        <v>1.3199999999999998</v>
      </c>
      <c r="AJ1206" s="56">
        <v>1.3199999999999998</v>
      </c>
    </row>
    <row r="1207" spans="1:36" s="56" customFormat="1" ht="13.5" customHeight="1">
      <c r="A1207" s="317">
        <f>IF(G1207=G1208,G1207,G1208)</f>
        <v>48</v>
      </c>
      <c r="B1207" s="199">
        <f t="shared" si="35"/>
        <v>30</v>
      </c>
      <c r="C1207" s="256" t="s">
        <v>411</v>
      </c>
      <c r="D1207" s="219">
        <v>30</v>
      </c>
      <c r="E1207" s="211" t="s">
        <v>561</v>
      </c>
      <c r="F1207" s="211" t="s">
        <v>125</v>
      </c>
      <c r="G1207" s="522">
        <v>48</v>
      </c>
      <c r="H1207" s="522" t="s">
        <v>593</v>
      </c>
      <c r="I1207" s="213">
        <v>6.36</v>
      </c>
      <c r="J1207" s="214" t="s">
        <v>403</v>
      </c>
      <c r="K1207" s="215">
        <v>24</v>
      </c>
      <c r="L1207" s="290">
        <v>661</v>
      </c>
      <c r="M1207" s="216" t="s">
        <v>546</v>
      </c>
      <c r="N1207" s="214" t="s">
        <v>127</v>
      </c>
      <c r="O1207" s="307">
        <v>178</v>
      </c>
      <c r="P1207" s="220">
        <v>27</v>
      </c>
      <c r="Q1207" s="218">
        <v>1</v>
      </c>
      <c r="R1207" s="219"/>
      <c r="S1207" s="238" t="s">
        <v>542</v>
      </c>
      <c r="T1207" s="199">
        <v>1</v>
      </c>
      <c r="U1207" s="446">
        <f>IF(D1207=0,D1208,D1207)</f>
        <v>30</v>
      </c>
      <c r="V1207" s="57">
        <v>0</v>
      </c>
      <c r="W1207" s="279">
        <v>0</v>
      </c>
      <c r="X1207" s="282"/>
      <c r="Y1207" s="279"/>
      <c r="Z1207" s="282"/>
      <c r="AA1207" s="282"/>
      <c r="AB1207" s="57"/>
      <c r="AC1207" s="57"/>
      <c r="AD1207" s="57"/>
      <c r="AE1207" s="57"/>
      <c r="AF1207" s="57"/>
      <c r="AG1207" s="57"/>
      <c r="AH1207" s="56">
        <v>30</v>
      </c>
      <c r="AI1207" s="56">
        <v>0</v>
      </c>
      <c r="AJ1207" s="56">
        <v>0</v>
      </c>
    </row>
    <row r="1208" spans="1:36" s="56" customFormat="1" ht="13.5" customHeight="1">
      <c r="A1208" s="317">
        <f>G1208</f>
        <v>48</v>
      </c>
      <c r="B1208" s="199">
        <f t="shared" si="35"/>
        <v>30</v>
      </c>
      <c r="C1208" s="132" t="s">
        <v>411</v>
      </c>
      <c r="D1208" s="125">
        <v>30</v>
      </c>
      <c r="E1208" s="148" t="s">
        <v>561</v>
      </c>
      <c r="F1208" s="148" t="s">
        <v>125</v>
      </c>
      <c r="G1208" s="531">
        <v>48</v>
      </c>
      <c r="H1208" s="531" t="s">
        <v>593</v>
      </c>
      <c r="I1208" s="16">
        <v>6.36</v>
      </c>
      <c r="J1208" s="122" t="s">
        <v>403</v>
      </c>
      <c r="K1208" s="159">
        <v>24</v>
      </c>
      <c r="L1208" s="289">
        <v>661</v>
      </c>
      <c r="M1208" s="173" t="s">
        <v>546</v>
      </c>
      <c r="N1208" s="122" t="s">
        <v>127</v>
      </c>
      <c r="O1208" s="301">
        <v>178</v>
      </c>
      <c r="P1208" s="530">
        <v>27</v>
      </c>
      <c r="Q1208" s="120">
        <v>1</v>
      </c>
      <c r="R1208" s="125"/>
      <c r="S1208" s="237" t="s">
        <v>542</v>
      </c>
      <c r="T1208" s="81">
        <v>2</v>
      </c>
      <c r="U1208" s="446">
        <f>IF(D1207=0,D1208,D1207)</f>
        <v>30</v>
      </c>
      <c r="V1208" s="57">
        <f>IF(I1207=0,I1208,I1207)</f>
        <v>6.36</v>
      </c>
      <c r="W1208" s="279">
        <f>IF(S1207="取りやめ",0,V1208)</f>
        <v>6.36</v>
      </c>
      <c r="X1208" s="282"/>
      <c r="Y1208" s="279"/>
      <c r="Z1208" s="282"/>
      <c r="AA1208" s="282"/>
      <c r="AB1208" s="57"/>
      <c r="AC1208" s="57"/>
      <c r="AD1208" s="57"/>
      <c r="AE1208" s="57"/>
      <c r="AF1208" s="57"/>
      <c r="AG1208" s="57"/>
      <c r="AH1208" s="56">
        <v>30</v>
      </c>
      <c r="AI1208" s="56">
        <v>6.36</v>
      </c>
      <c r="AJ1208" s="56">
        <v>6.36</v>
      </c>
    </row>
    <row r="1209" spans="1:36" s="56" customFormat="1" ht="13.5" customHeight="1">
      <c r="A1209" s="317">
        <f>IF(G1209=G1210,G1209,G1210)</f>
        <v>48</v>
      </c>
      <c r="B1209" s="199">
        <f t="shared" si="35"/>
        <v>30</v>
      </c>
      <c r="C1209" s="256" t="s">
        <v>411</v>
      </c>
      <c r="D1209" s="219">
        <v>30</v>
      </c>
      <c r="E1209" s="211" t="s">
        <v>561</v>
      </c>
      <c r="F1209" s="211" t="s">
        <v>125</v>
      </c>
      <c r="G1209" s="522">
        <v>48</v>
      </c>
      <c r="H1209" s="522" t="s">
        <v>594</v>
      </c>
      <c r="I1209" s="213">
        <v>10.4</v>
      </c>
      <c r="J1209" s="214" t="s">
        <v>403</v>
      </c>
      <c r="K1209" s="215">
        <v>27</v>
      </c>
      <c r="L1209" s="290">
        <v>1394</v>
      </c>
      <c r="M1209" s="216" t="s">
        <v>546</v>
      </c>
      <c r="N1209" s="214" t="s">
        <v>127</v>
      </c>
      <c r="O1209" s="307">
        <v>362</v>
      </c>
      <c r="P1209" s="220">
        <v>26</v>
      </c>
      <c r="Q1209" s="218">
        <v>1</v>
      </c>
      <c r="R1209" s="219"/>
      <c r="S1209" s="238" t="s">
        <v>542</v>
      </c>
      <c r="T1209" s="199">
        <v>1</v>
      </c>
      <c r="U1209" s="446">
        <f>IF(D1209=0,D1210,D1209)</f>
        <v>30</v>
      </c>
      <c r="V1209" s="57">
        <v>0</v>
      </c>
      <c r="W1209" s="279">
        <v>0</v>
      </c>
      <c r="X1209" s="282"/>
      <c r="Y1209" s="279"/>
      <c r="Z1209" s="282"/>
      <c r="AA1209" s="282"/>
      <c r="AB1209" s="57"/>
      <c r="AC1209" s="57"/>
      <c r="AD1209" s="57"/>
      <c r="AE1209" s="57"/>
      <c r="AF1209" s="57"/>
      <c r="AG1209" s="57"/>
      <c r="AH1209" s="56">
        <v>30</v>
      </c>
      <c r="AI1209" s="56">
        <v>0</v>
      </c>
      <c r="AJ1209" s="56">
        <v>0</v>
      </c>
    </row>
    <row r="1210" spans="1:36" s="56" customFormat="1" ht="13.5" customHeight="1">
      <c r="A1210" s="317">
        <f>G1210</f>
        <v>48</v>
      </c>
      <c r="B1210" s="199">
        <f t="shared" si="35"/>
        <v>30</v>
      </c>
      <c r="C1210" s="132" t="s">
        <v>411</v>
      </c>
      <c r="D1210" s="125">
        <v>30</v>
      </c>
      <c r="E1210" s="148" t="s">
        <v>561</v>
      </c>
      <c r="F1210" s="148" t="s">
        <v>125</v>
      </c>
      <c r="G1210" s="531">
        <v>48</v>
      </c>
      <c r="H1210" s="531" t="s">
        <v>594</v>
      </c>
      <c r="I1210" s="16">
        <v>10.4</v>
      </c>
      <c r="J1210" s="122" t="s">
        <v>403</v>
      </c>
      <c r="K1210" s="159">
        <v>27</v>
      </c>
      <c r="L1210" s="289">
        <v>1394</v>
      </c>
      <c r="M1210" s="173" t="s">
        <v>546</v>
      </c>
      <c r="N1210" s="122" t="s">
        <v>127</v>
      </c>
      <c r="O1210" s="301">
        <v>362</v>
      </c>
      <c r="P1210" s="530">
        <v>26</v>
      </c>
      <c r="Q1210" s="120">
        <v>1</v>
      </c>
      <c r="R1210" s="125"/>
      <c r="S1210" s="237" t="s">
        <v>542</v>
      </c>
      <c r="T1210" s="81">
        <v>2</v>
      </c>
      <c r="U1210" s="446">
        <f>IF(D1209=0,D1210,D1209)</f>
        <v>30</v>
      </c>
      <c r="V1210" s="57">
        <f>IF(I1209=0,I1210,I1209)</f>
        <v>10.4</v>
      </c>
      <c r="W1210" s="279">
        <f>IF(S1209="取りやめ",0,V1210)</f>
        <v>10.4</v>
      </c>
      <c r="X1210" s="282"/>
      <c r="Y1210" s="279"/>
      <c r="Z1210" s="282"/>
      <c r="AA1210" s="282"/>
      <c r="AB1210" s="57"/>
      <c r="AC1210" s="57"/>
      <c r="AD1210" s="57"/>
      <c r="AE1210" s="57"/>
      <c r="AF1210" s="57"/>
      <c r="AG1210" s="57"/>
      <c r="AH1210" s="56">
        <v>30</v>
      </c>
      <c r="AI1210" s="56">
        <v>10.4</v>
      </c>
      <c r="AJ1210" s="56">
        <v>10.4</v>
      </c>
    </row>
    <row r="1211" spans="1:36" s="56" customFormat="1" ht="13.5" customHeight="1">
      <c r="A1211" s="317">
        <f>IF(G1211=G1212,G1211,G1212)</f>
        <v>48</v>
      </c>
      <c r="B1211" s="199">
        <f t="shared" si="35"/>
        <v>30</v>
      </c>
      <c r="C1211" s="256" t="s">
        <v>411</v>
      </c>
      <c r="D1211" s="219">
        <v>30</v>
      </c>
      <c r="E1211" s="211" t="s">
        <v>561</v>
      </c>
      <c r="F1211" s="211" t="s">
        <v>125</v>
      </c>
      <c r="G1211" s="522">
        <v>48</v>
      </c>
      <c r="H1211" s="522" t="s">
        <v>595</v>
      </c>
      <c r="I1211" s="213">
        <v>5</v>
      </c>
      <c r="J1211" s="214" t="s">
        <v>403</v>
      </c>
      <c r="K1211" s="215">
        <v>26</v>
      </c>
      <c r="L1211" s="290">
        <v>620</v>
      </c>
      <c r="M1211" s="216" t="s">
        <v>546</v>
      </c>
      <c r="N1211" s="214" t="s">
        <v>127</v>
      </c>
      <c r="O1211" s="307">
        <v>149</v>
      </c>
      <c r="P1211" s="220">
        <v>24</v>
      </c>
      <c r="Q1211" s="218">
        <v>1</v>
      </c>
      <c r="R1211" s="219"/>
      <c r="S1211" s="238" t="s">
        <v>542</v>
      </c>
      <c r="T1211" s="199">
        <v>1</v>
      </c>
      <c r="U1211" s="446">
        <f>IF(D1211=0,D1212,D1211)</f>
        <v>30</v>
      </c>
      <c r="V1211" s="57">
        <v>0</v>
      </c>
      <c r="W1211" s="279">
        <v>0</v>
      </c>
      <c r="X1211" s="282"/>
      <c r="Y1211" s="279"/>
      <c r="Z1211" s="282"/>
      <c r="AA1211" s="282"/>
      <c r="AB1211" s="57"/>
      <c r="AC1211" s="57"/>
      <c r="AD1211" s="57"/>
      <c r="AE1211" s="57"/>
      <c r="AF1211" s="57"/>
      <c r="AG1211" s="57"/>
      <c r="AH1211" s="56">
        <v>30</v>
      </c>
      <c r="AI1211" s="56">
        <v>0</v>
      </c>
      <c r="AJ1211" s="56">
        <v>0</v>
      </c>
    </row>
    <row r="1212" spans="1:36" s="56" customFormat="1" ht="13.5" customHeight="1">
      <c r="A1212" s="317">
        <f>G1212</f>
        <v>48</v>
      </c>
      <c r="B1212" s="199">
        <f t="shared" si="35"/>
        <v>30</v>
      </c>
      <c r="C1212" s="132" t="s">
        <v>411</v>
      </c>
      <c r="D1212" s="125">
        <v>30</v>
      </c>
      <c r="E1212" s="148" t="s">
        <v>561</v>
      </c>
      <c r="F1212" s="148" t="s">
        <v>125</v>
      </c>
      <c r="G1212" s="531">
        <v>48</v>
      </c>
      <c r="H1212" s="531" t="s">
        <v>595</v>
      </c>
      <c r="I1212" s="16">
        <v>5</v>
      </c>
      <c r="J1212" s="122" t="s">
        <v>403</v>
      </c>
      <c r="K1212" s="159">
        <v>26</v>
      </c>
      <c r="L1212" s="289">
        <v>620</v>
      </c>
      <c r="M1212" s="173" t="s">
        <v>546</v>
      </c>
      <c r="N1212" s="122" t="s">
        <v>127</v>
      </c>
      <c r="O1212" s="301">
        <v>149</v>
      </c>
      <c r="P1212" s="530">
        <v>24</v>
      </c>
      <c r="Q1212" s="120">
        <v>1</v>
      </c>
      <c r="R1212" s="125"/>
      <c r="S1212" s="237" t="s">
        <v>542</v>
      </c>
      <c r="T1212" s="81">
        <v>2</v>
      </c>
      <c r="U1212" s="446">
        <f>IF(D1211=0,D1212,D1211)</f>
        <v>30</v>
      </c>
      <c r="V1212" s="57">
        <f>IF(I1211=0,I1212,I1211)</f>
        <v>5</v>
      </c>
      <c r="W1212" s="279">
        <f>IF(S1211="取りやめ",0,V1212)</f>
        <v>5</v>
      </c>
      <c r="X1212" s="282"/>
      <c r="Y1212" s="279"/>
      <c r="Z1212" s="282"/>
      <c r="AA1212" s="282"/>
      <c r="AB1212" s="57"/>
      <c r="AC1212" s="57"/>
      <c r="AD1212" s="57"/>
      <c r="AE1212" s="57"/>
      <c r="AF1212" s="57"/>
      <c r="AG1212" s="57"/>
      <c r="AH1212" s="56">
        <v>30</v>
      </c>
      <c r="AI1212" s="56">
        <v>5</v>
      </c>
      <c r="AJ1212" s="56">
        <v>5</v>
      </c>
    </row>
    <row r="1213" spans="1:36" s="56" customFormat="1" ht="13.5" customHeight="1">
      <c r="A1213" s="317">
        <f>IF(G1213=G1214,G1213,G1214)</f>
        <v>48</v>
      </c>
      <c r="B1213" s="199">
        <f t="shared" si="35"/>
        <v>30</v>
      </c>
      <c r="C1213" s="256" t="s">
        <v>411</v>
      </c>
      <c r="D1213" s="219">
        <v>30</v>
      </c>
      <c r="E1213" s="211" t="s">
        <v>561</v>
      </c>
      <c r="F1213" s="211" t="s">
        <v>125</v>
      </c>
      <c r="G1213" s="522">
        <v>48</v>
      </c>
      <c r="H1213" s="522" t="s">
        <v>588</v>
      </c>
      <c r="I1213" s="213">
        <v>0.8</v>
      </c>
      <c r="J1213" s="214" t="s">
        <v>403</v>
      </c>
      <c r="K1213" s="215">
        <v>27</v>
      </c>
      <c r="L1213" s="290">
        <v>107</v>
      </c>
      <c r="M1213" s="216" t="s">
        <v>546</v>
      </c>
      <c r="N1213" s="214" t="s">
        <v>127</v>
      </c>
      <c r="O1213" s="307">
        <v>29</v>
      </c>
      <c r="P1213" s="220">
        <v>27</v>
      </c>
      <c r="Q1213" s="218">
        <v>1</v>
      </c>
      <c r="R1213" s="219"/>
      <c r="S1213" s="238" t="s">
        <v>542</v>
      </c>
      <c r="T1213" s="199">
        <v>1</v>
      </c>
      <c r="U1213" s="446">
        <f>IF(D1213=0,D1214,D1213)</f>
        <v>30</v>
      </c>
      <c r="V1213" s="57">
        <v>0</v>
      </c>
      <c r="W1213" s="279">
        <v>0</v>
      </c>
      <c r="X1213" s="282"/>
      <c r="Y1213" s="279"/>
      <c r="Z1213" s="282"/>
      <c r="AA1213" s="282"/>
      <c r="AB1213" s="57"/>
      <c r="AC1213" s="57"/>
      <c r="AD1213" s="57"/>
      <c r="AE1213" s="57"/>
      <c r="AF1213" s="57"/>
      <c r="AG1213" s="57"/>
      <c r="AH1213" s="56">
        <v>30</v>
      </c>
      <c r="AI1213" s="56">
        <v>0</v>
      </c>
      <c r="AJ1213" s="56">
        <v>0</v>
      </c>
    </row>
    <row r="1214" spans="1:36" s="56" customFormat="1" ht="13.5" customHeight="1">
      <c r="A1214" s="317">
        <f>G1214</f>
        <v>48</v>
      </c>
      <c r="B1214" s="199">
        <f t="shared" si="35"/>
        <v>30</v>
      </c>
      <c r="C1214" s="132" t="s">
        <v>411</v>
      </c>
      <c r="D1214" s="125">
        <v>30</v>
      </c>
      <c r="E1214" s="148" t="s">
        <v>561</v>
      </c>
      <c r="F1214" s="148" t="s">
        <v>125</v>
      </c>
      <c r="G1214" s="531">
        <v>48</v>
      </c>
      <c r="H1214" s="531" t="s">
        <v>588</v>
      </c>
      <c r="I1214" s="16">
        <v>0.8</v>
      </c>
      <c r="J1214" s="122" t="s">
        <v>403</v>
      </c>
      <c r="K1214" s="159">
        <v>27</v>
      </c>
      <c r="L1214" s="289">
        <v>107</v>
      </c>
      <c r="M1214" s="173" t="s">
        <v>546</v>
      </c>
      <c r="N1214" s="122" t="s">
        <v>127</v>
      </c>
      <c r="O1214" s="301">
        <v>29</v>
      </c>
      <c r="P1214" s="530">
        <v>27</v>
      </c>
      <c r="Q1214" s="120">
        <v>1</v>
      </c>
      <c r="R1214" s="125"/>
      <c r="S1214" s="237" t="s">
        <v>542</v>
      </c>
      <c r="T1214" s="81">
        <v>2</v>
      </c>
      <c r="U1214" s="446">
        <f>IF(D1213=0,D1214,D1213)</f>
        <v>30</v>
      </c>
      <c r="V1214" s="57">
        <f>IF(I1213=0,I1214,I1213)</f>
        <v>0.8</v>
      </c>
      <c r="W1214" s="279">
        <f>IF(S1213="取りやめ",0,V1214)</f>
        <v>0.8</v>
      </c>
      <c r="X1214" s="282"/>
      <c r="Y1214" s="279"/>
      <c r="Z1214" s="282"/>
      <c r="AA1214" s="282"/>
      <c r="AB1214" s="57"/>
      <c r="AC1214" s="57"/>
      <c r="AD1214" s="57"/>
      <c r="AE1214" s="57"/>
      <c r="AF1214" s="57"/>
      <c r="AG1214" s="57"/>
      <c r="AH1214" s="56">
        <v>30</v>
      </c>
      <c r="AI1214" s="56">
        <v>0.8</v>
      </c>
      <c r="AJ1214" s="56">
        <v>0.8</v>
      </c>
    </row>
    <row r="1215" spans="1:36" s="56" customFormat="1" ht="13.5" customHeight="1">
      <c r="A1215" s="317">
        <f>IF(G1215=G1216,G1215,G1216)</f>
        <v>48</v>
      </c>
      <c r="B1215" s="199">
        <f t="shared" si="35"/>
        <v>30</v>
      </c>
      <c r="C1215" s="256" t="s">
        <v>411</v>
      </c>
      <c r="D1215" s="219">
        <v>30</v>
      </c>
      <c r="E1215" s="211" t="s">
        <v>561</v>
      </c>
      <c r="F1215" s="211" t="s">
        <v>125</v>
      </c>
      <c r="G1215" s="522">
        <v>48</v>
      </c>
      <c r="H1215" s="522" t="s">
        <v>596</v>
      </c>
      <c r="I1215" s="213">
        <v>10.52</v>
      </c>
      <c r="J1215" s="214" t="s">
        <v>403</v>
      </c>
      <c r="K1215" s="215">
        <v>28</v>
      </c>
      <c r="L1215" s="290">
        <v>1515</v>
      </c>
      <c r="M1215" s="216" t="s">
        <v>546</v>
      </c>
      <c r="N1215" s="214" t="s">
        <v>127</v>
      </c>
      <c r="O1215" s="307">
        <v>394</v>
      </c>
      <c r="P1215" s="220">
        <v>26</v>
      </c>
      <c r="Q1215" s="218">
        <v>1</v>
      </c>
      <c r="R1215" s="219"/>
      <c r="S1215" s="238" t="s">
        <v>542</v>
      </c>
      <c r="T1215" s="199">
        <v>1</v>
      </c>
      <c r="U1215" s="446">
        <f>IF(D1215=0,D1216,D1215)</f>
        <v>30</v>
      </c>
      <c r="V1215" s="57">
        <v>0</v>
      </c>
      <c r="W1215" s="279">
        <v>0</v>
      </c>
      <c r="X1215" s="282"/>
      <c r="Y1215" s="279"/>
      <c r="Z1215" s="282"/>
      <c r="AA1215" s="282"/>
      <c r="AB1215" s="57"/>
      <c r="AC1215" s="57"/>
      <c r="AD1215" s="57"/>
      <c r="AE1215" s="57"/>
      <c r="AF1215" s="57"/>
      <c r="AG1215" s="57"/>
      <c r="AH1215" s="56">
        <v>30</v>
      </c>
      <c r="AI1215" s="56">
        <v>0</v>
      </c>
      <c r="AJ1215" s="56">
        <v>0</v>
      </c>
    </row>
    <row r="1216" spans="1:36" s="56" customFormat="1" ht="13.5" customHeight="1">
      <c r="A1216" s="317">
        <f>G1216</f>
        <v>48</v>
      </c>
      <c r="B1216" s="199">
        <f t="shared" si="35"/>
        <v>30</v>
      </c>
      <c r="C1216" s="132" t="s">
        <v>411</v>
      </c>
      <c r="D1216" s="125">
        <v>30</v>
      </c>
      <c r="E1216" s="148" t="s">
        <v>561</v>
      </c>
      <c r="F1216" s="148" t="s">
        <v>125</v>
      </c>
      <c r="G1216" s="531">
        <v>48</v>
      </c>
      <c r="H1216" s="531" t="s">
        <v>596</v>
      </c>
      <c r="I1216" s="16">
        <v>10.52</v>
      </c>
      <c r="J1216" s="122" t="s">
        <v>403</v>
      </c>
      <c r="K1216" s="159">
        <v>28</v>
      </c>
      <c r="L1216" s="289">
        <v>1515</v>
      </c>
      <c r="M1216" s="173" t="s">
        <v>546</v>
      </c>
      <c r="N1216" s="122" t="s">
        <v>127</v>
      </c>
      <c r="O1216" s="301">
        <v>394</v>
      </c>
      <c r="P1216" s="530">
        <v>26</v>
      </c>
      <c r="Q1216" s="120">
        <v>1</v>
      </c>
      <c r="R1216" s="125"/>
      <c r="S1216" s="237" t="s">
        <v>542</v>
      </c>
      <c r="T1216" s="81">
        <v>2</v>
      </c>
      <c r="U1216" s="446">
        <f>IF(D1215=0,D1216,D1215)</f>
        <v>30</v>
      </c>
      <c r="V1216" s="57">
        <f>IF(I1215=0,I1216,I1215)</f>
        <v>10.52</v>
      </c>
      <c r="W1216" s="279">
        <f>IF(S1215="取りやめ",0,V1216)</f>
        <v>10.52</v>
      </c>
      <c r="X1216" s="282"/>
      <c r="Y1216" s="279"/>
      <c r="Z1216" s="282"/>
      <c r="AA1216" s="282"/>
      <c r="AB1216" s="57"/>
      <c r="AC1216" s="57"/>
      <c r="AD1216" s="57"/>
      <c r="AE1216" s="57"/>
      <c r="AF1216" s="57"/>
      <c r="AG1216" s="57"/>
      <c r="AH1216" s="56">
        <v>30</v>
      </c>
      <c r="AI1216" s="56">
        <v>10.52</v>
      </c>
      <c r="AJ1216" s="56">
        <v>10.52</v>
      </c>
    </row>
    <row r="1217" spans="1:36" s="56" customFormat="1" ht="13.5" customHeight="1">
      <c r="A1217" s="317">
        <f>IF(G1217=G1218,G1217,G1218)</f>
        <v>6</v>
      </c>
      <c r="B1217" s="199">
        <f t="shared" si="35"/>
        <v>30</v>
      </c>
      <c r="C1217" s="256" t="s">
        <v>411</v>
      </c>
      <c r="D1217" s="219">
        <v>30</v>
      </c>
      <c r="E1217" s="211" t="s">
        <v>561</v>
      </c>
      <c r="F1217" s="211" t="s">
        <v>125</v>
      </c>
      <c r="G1217" s="522">
        <v>6</v>
      </c>
      <c r="H1217" s="522" t="s">
        <v>598</v>
      </c>
      <c r="I1217" s="213">
        <v>18.45</v>
      </c>
      <c r="J1217" s="214" t="s">
        <v>413</v>
      </c>
      <c r="K1217" s="215">
        <v>16</v>
      </c>
      <c r="L1217" s="290">
        <v>1513</v>
      </c>
      <c r="M1217" s="216" t="s">
        <v>540</v>
      </c>
      <c r="N1217" s="214" t="s">
        <v>127</v>
      </c>
      <c r="O1217" s="307">
        <v>454</v>
      </c>
      <c r="P1217" s="220">
        <v>30</v>
      </c>
      <c r="Q1217" s="218">
        <v>1</v>
      </c>
      <c r="R1217" s="219"/>
      <c r="S1217" s="238" t="s">
        <v>542</v>
      </c>
      <c r="T1217" s="199">
        <v>1</v>
      </c>
      <c r="U1217" s="446">
        <f>IF(D1217=0,D1218,D1217)</f>
        <v>30</v>
      </c>
      <c r="V1217" s="57">
        <v>0</v>
      </c>
      <c r="W1217" s="279">
        <v>0</v>
      </c>
      <c r="X1217" s="282"/>
      <c r="Y1217" s="279"/>
      <c r="Z1217" s="282"/>
      <c r="AA1217" s="282"/>
      <c r="AB1217" s="57"/>
      <c r="AC1217" s="57"/>
      <c r="AD1217" s="57"/>
      <c r="AE1217" s="57"/>
      <c r="AF1217" s="57"/>
      <c r="AG1217" s="57"/>
      <c r="AH1217" s="56">
        <v>30</v>
      </c>
      <c r="AI1217" s="56">
        <v>0</v>
      </c>
      <c r="AJ1217" s="56">
        <v>0</v>
      </c>
    </row>
    <row r="1218" spans="1:36" s="56" customFormat="1" ht="13.5" customHeight="1">
      <c r="A1218" s="317">
        <f>G1218</f>
        <v>6</v>
      </c>
      <c r="B1218" s="199">
        <f t="shared" si="35"/>
        <v>30</v>
      </c>
      <c r="C1218" s="132" t="s">
        <v>411</v>
      </c>
      <c r="D1218" s="125">
        <v>30</v>
      </c>
      <c r="E1218" s="148" t="s">
        <v>561</v>
      </c>
      <c r="F1218" s="148" t="s">
        <v>125</v>
      </c>
      <c r="G1218" s="531">
        <v>6</v>
      </c>
      <c r="H1218" s="531" t="s">
        <v>598</v>
      </c>
      <c r="I1218" s="16">
        <v>18.45</v>
      </c>
      <c r="J1218" s="122" t="s">
        <v>413</v>
      </c>
      <c r="K1218" s="159">
        <v>16</v>
      </c>
      <c r="L1218" s="289">
        <v>1513</v>
      </c>
      <c r="M1218" s="173" t="s">
        <v>540</v>
      </c>
      <c r="N1218" s="122" t="s">
        <v>127</v>
      </c>
      <c r="O1218" s="301">
        <v>454</v>
      </c>
      <c r="P1218" s="530">
        <v>30</v>
      </c>
      <c r="Q1218" s="120">
        <v>1</v>
      </c>
      <c r="R1218" s="125"/>
      <c r="S1218" s="237" t="s">
        <v>542</v>
      </c>
      <c r="T1218" s="81">
        <v>2</v>
      </c>
      <c r="U1218" s="446">
        <f>IF(D1217=0,D1218,D1217)</f>
        <v>30</v>
      </c>
      <c r="V1218" s="57">
        <f>IF(I1217=0,I1218,I1217)</f>
        <v>18.45</v>
      </c>
      <c r="W1218" s="279">
        <f>IF(S1217="取りやめ",0,V1218)</f>
        <v>18.45</v>
      </c>
      <c r="X1218" s="282"/>
      <c r="Y1218" s="279"/>
      <c r="Z1218" s="282"/>
      <c r="AA1218" s="282"/>
      <c r="AB1218" s="57"/>
      <c r="AC1218" s="57"/>
      <c r="AD1218" s="57"/>
      <c r="AE1218" s="57"/>
      <c r="AF1218" s="57"/>
      <c r="AG1218" s="57"/>
      <c r="AH1218" s="56">
        <v>30</v>
      </c>
      <c r="AI1218" s="56">
        <v>18.45</v>
      </c>
      <c r="AJ1218" s="56">
        <v>18.45</v>
      </c>
    </row>
    <row r="1219" spans="1:36" s="56" customFormat="1" ht="13.5" customHeight="1">
      <c r="A1219" s="317">
        <f>IF(G1219=G1220,G1219,G1220)</f>
        <v>45</v>
      </c>
      <c r="B1219" s="199">
        <f t="shared" si="35"/>
        <v>30</v>
      </c>
      <c r="C1219" s="256" t="s">
        <v>411</v>
      </c>
      <c r="D1219" s="219">
        <v>30</v>
      </c>
      <c r="E1219" s="211" t="s">
        <v>561</v>
      </c>
      <c r="F1219" s="211" t="s">
        <v>125</v>
      </c>
      <c r="G1219" s="522">
        <v>45</v>
      </c>
      <c r="H1219" s="522" t="s">
        <v>599</v>
      </c>
      <c r="I1219" s="213">
        <v>0.4</v>
      </c>
      <c r="J1219" s="214" t="s">
        <v>403</v>
      </c>
      <c r="K1219" s="215">
        <v>29</v>
      </c>
      <c r="L1219" s="290">
        <v>65</v>
      </c>
      <c r="M1219" s="216" t="s">
        <v>540</v>
      </c>
      <c r="N1219" s="214" t="s">
        <v>127</v>
      </c>
      <c r="O1219" s="307">
        <v>20</v>
      </c>
      <c r="P1219" s="220">
        <v>30</v>
      </c>
      <c r="Q1219" s="218">
        <v>1</v>
      </c>
      <c r="R1219" s="219"/>
      <c r="S1219" s="238" t="s">
        <v>542</v>
      </c>
      <c r="T1219" s="199">
        <v>1</v>
      </c>
      <c r="U1219" s="446">
        <f>IF(D1219=0,D1220,D1219)</f>
        <v>30</v>
      </c>
      <c r="V1219" s="57">
        <v>0</v>
      </c>
      <c r="W1219" s="279">
        <v>0</v>
      </c>
      <c r="X1219" s="282"/>
      <c r="Y1219" s="279"/>
      <c r="Z1219" s="282"/>
      <c r="AA1219" s="282"/>
      <c r="AB1219" s="57"/>
      <c r="AC1219" s="57"/>
      <c r="AD1219" s="57"/>
      <c r="AE1219" s="57"/>
      <c r="AF1219" s="57"/>
      <c r="AG1219" s="57"/>
      <c r="AH1219" s="56">
        <v>30</v>
      </c>
      <c r="AI1219" s="56">
        <v>0</v>
      </c>
      <c r="AJ1219" s="56">
        <v>0</v>
      </c>
    </row>
    <row r="1220" spans="1:36" s="56" customFormat="1" ht="13.5" customHeight="1">
      <c r="A1220" s="317">
        <f>G1220</f>
        <v>45</v>
      </c>
      <c r="B1220" s="199">
        <f t="shared" si="35"/>
        <v>30</v>
      </c>
      <c r="C1220" s="132" t="s">
        <v>411</v>
      </c>
      <c r="D1220" s="125">
        <v>30</v>
      </c>
      <c r="E1220" s="148" t="s">
        <v>561</v>
      </c>
      <c r="F1220" s="148" t="s">
        <v>125</v>
      </c>
      <c r="G1220" s="531">
        <v>45</v>
      </c>
      <c r="H1220" s="531" t="s">
        <v>599</v>
      </c>
      <c r="I1220" s="16">
        <v>0.4</v>
      </c>
      <c r="J1220" s="122" t="s">
        <v>403</v>
      </c>
      <c r="K1220" s="159">
        <v>29</v>
      </c>
      <c r="L1220" s="289">
        <v>65</v>
      </c>
      <c r="M1220" s="173" t="s">
        <v>540</v>
      </c>
      <c r="N1220" s="122" t="s">
        <v>127</v>
      </c>
      <c r="O1220" s="301">
        <v>20</v>
      </c>
      <c r="P1220" s="530">
        <v>30</v>
      </c>
      <c r="Q1220" s="120">
        <v>1</v>
      </c>
      <c r="R1220" s="125"/>
      <c r="S1220" s="237" t="s">
        <v>542</v>
      </c>
      <c r="T1220" s="81">
        <v>2</v>
      </c>
      <c r="U1220" s="446">
        <f>IF(D1219=0,D1220,D1219)</f>
        <v>30</v>
      </c>
      <c r="V1220" s="57">
        <f>IF(I1219=0,I1220,I1219)</f>
        <v>0.4</v>
      </c>
      <c r="W1220" s="279">
        <f>IF(S1219="取りやめ",0,V1220)</f>
        <v>0.4</v>
      </c>
      <c r="X1220" s="282"/>
      <c r="Y1220" s="279"/>
      <c r="Z1220" s="282"/>
      <c r="AA1220" s="282"/>
      <c r="AB1220" s="57"/>
      <c r="AC1220" s="57"/>
      <c r="AD1220" s="57"/>
      <c r="AE1220" s="57"/>
      <c r="AF1220" s="57"/>
      <c r="AG1220" s="57"/>
      <c r="AH1220" s="56">
        <v>30</v>
      </c>
      <c r="AI1220" s="56">
        <v>0.4</v>
      </c>
      <c r="AJ1220" s="56">
        <v>0.4</v>
      </c>
    </row>
    <row r="1221" spans="1:36" s="56" customFormat="1" ht="13.5" customHeight="1">
      <c r="A1221" s="317">
        <f>IF(G1221=G1222,G1221,G1222)</f>
        <v>74</v>
      </c>
      <c r="B1221" s="199">
        <f t="shared" si="35"/>
        <v>30</v>
      </c>
      <c r="C1221" s="256" t="s">
        <v>411</v>
      </c>
      <c r="D1221" s="219">
        <v>30</v>
      </c>
      <c r="E1221" s="211" t="s">
        <v>561</v>
      </c>
      <c r="F1221" s="211" t="s">
        <v>125</v>
      </c>
      <c r="G1221" s="522">
        <v>74</v>
      </c>
      <c r="H1221" s="522" t="s">
        <v>570</v>
      </c>
      <c r="I1221" s="213">
        <v>5.32</v>
      </c>
      <c r="J1221" s="214" t="s">
        <v>403</v>
      </c>
      <c r="K1221" s="215">
        <v>30</v>
      </c>
      <c r="L1221" s="290">
        <v>904</v>
      </c>
      <c r="M1221" s="216" t="s">
        <v>540</v>
      </c>
      <c r="N1221" s="214" t="s">
        <v>127</v>
      </c>
      <c r="O1221" s="307">
        <v>271</v>
      </c>
      <c r="P1221" s="220">
        <v>30</v>
      </c>
      <c r="Q1221" s="218">
        <v>1</v>
      </c>
      <c r="R1221" s="219"/>
      <c r="S1221" s="238" t="s">
        <v>542</v>
      </c>
      <c r="T1221" s="199">
        <v>1</v>
      </c>
      <c r="U1221" s="446">
        <f>IF(D1221=0,D1222,D1221)</f>
        <v>30</v>
      </c>
      <c r="V1221" s="57">
        <v>0</v>
      </c>
      <c r="W1221" s="279">
        <v>0</v>
      </c>
      <c r="X1221" s="282"/>
      <c r="Y1221" s="279"/>
      <c r="Z1221" s="282"/>
      <c r="AA1221" s="282"/>
      <c r="AB1221" s="57"/>
      <c r="AC1221" s="57"/>
      <c r="AD1221" s="57"/>
      <c r="AE1221" s="57"/>
      <c r="AF1221" s="57"/>
      <c r="AG1221" s="57"/>
      <c r="AH1221" s="56">
        <v>30</v>
      </c>
      <c r="AI1221" s="56">
        <v>0</v>
      </c>
      <c r="AJ1221" s="56">
        <v>0</v>
      </c>
    </row>
    <row r="1222" spans="1:36" s="56" customFormat="1" ht="13.5" customHeight="1">
      <c r="A1222" s="317">
        <f>G1222</f>
        <v>74</v>
      </c>
      <c r="B1222" s="199">
        <f t="shared" si="35"/>
        <v>30</v>
      </c>
      <c r="C1222" s="132" t="s">
        <v>411</v>
      </c>
      <c r="D1222" s="125">
        <v>30</v>
      </c>
      <c r="E1222" s="148" t="s">
        <v>561</v>
      </c>
      <c r="F1222" s="148" t="s">
        <v>125</v>
      </c>
      <c r="G1222" s="531">
        <v>74</v>
      </c>
      <c r="H1222" s="531" t="s">
        <v>570</v>
      </c>
      <c r="I1222" s="16">
        <v>5.32</v>
      </c>
      <c r="J1222" s="122" t="s">
        <v>403</v>
      </c>
      <c r="K1222" s="159">
        <v>30</v>
      </c>
      <c r="L1222" s="289">
        <v>904</v>
      </c>
      <c r="M1222" s="173" t="s">
        <v>540</v>
      </c>
      <c r="N1222" s="122" t="s">
        <v>127</v>
      </c>
      <c r="O1222" s="301">
        <v>271</v>
      </c>
      <c r="P1222" s="530">
        <v>30</v>
      </c>
      <c r="Q1222" s="120">
        <v>1</v>
      </c>
      <c r="R1222" s="125"/>
      <c r="S1222" s="237" t="s">
        <v>542</v>
      </c>
      <c r="T1222" s="81">
        <v>2</v>
      </c>
      <c r="U1222" s="446">
        <f>IF(D1221=0,D1222,D1221)</f>
        <v>30</v>
      </c>
      <c r="V1222" s="57">
        <f>IF(I1221=0,I1222,I1221)</f>
        <v>5.32</v>
      </c>
      <c r="W1222" s="279">
        <f>IF(S1221="取りやめ",0,V1222)</f>
        <v>5.32</v>
      </c>
      <c r="X1222" s="282"/>
      <c r="Y1222" s="279"/>
      <c r="Z1222" s="282"/>
      <c r="AA1222" s="282"/>
      <c r="AB1222" s="57"/>
      <c r="AC1222" s="57"/>
      <c r="AD1222" s="57"/>
      <c r="AE1222" s="57"/>
      <c r="AF1222" s="57"/>
      <c r="AG1222" s="57"/>
      <c r="AH1222" s="56">
        <v>30</v>
      </c>
      <c r="AI1222" s="56">
        <v>5.32</v>
      </c>
      <c r="AJ1222" s="56">
        <v>5.32</v>
      </c>
    </row>
    <row r="1223" spans="1:36" s="56" customFormat="1" ht="13.5" customHeight="1">
      <c r="A1223" s="317">
        <f>IF(G1223=G1224,G1223,G1224)</f>
        <v>74</v>
      </c>
      <c r="B1223" s="199">
        <f t="shared" si="35"/>
        <v>30</v>
      </c>
      <c r="C1223" s="256" t="s">
        <v>411</v>
      </c>
      <c r="D1223" s="219">
        <v>30</v>
      </c>
      <c r="E1223" s="211" t="s">
        <v>561</v>
      </c>
      <c r="F1223" s="211" t="s">
        <v>125</v>
      </c>
      <c r="G1223" s="522">
        <v>74</v>
      </c>
      <c r="H1223" s="522" t="s">
        <v>601</v>
      </c>
      <c r="I1223" s="213">
        <v>0.96</v>
      </c>
      <c r="J1223" s="214" t="s">
        <v>403</v>
      </c>
      <c r="K1223" s="215">
        <v>30</v>
      </c>
      <c r="L1223" s="290">
        <v>163</v>
      </c>
      <c r="M1223" s="216" t="s">
        <v>540</v>
      </c>
      <c r="N1223" s="214" t="s">
        <v>127</v>
      </c>
      <c r="O1223" s="307">
        <v>49</v>
      </c>
      <c r="P1223" s="220">
        <v>30</v>
      </c>
      <c r="Q1223" s="218">
        <v>1</v>
      </c>
      <c r="R1223" s="219"/>
      <c r="S1223" s="238" t="s">
        <v>542</v>
      </c>
      <c r="T1223" s="199">
        <v>1</v>
      </c>
      <c r="U1223" s="446">
        <f>IF(D1223=0,D1224,D1223)</f>
        <v>30</v>
      </c>
      <c r="V1223" s="57">
        <v>0</v>
      </c>
      <c r="W1223" s="279">
        <v>0</v>
      </c>
      <c r="X1223" s="282"/>
      <c r="Y1223" s="279"/>
      <c r="Z1223" s="282"/>
      <c r="AA1223" s="282"/>
      <c r="AB1223" s="57"/>
      <c r="AC1223" s="57"/>
      <c r="AD1223" s="57"/>
      <c r="AE1223" s="57"/>
      <c r="AF1223" s="57"/>
      <c r="AG1223" s="57"/>
      <c r="AH1223" s="56">
        <v>30</v>
      </c>
      <c r="AI1223" s="56">
        <v>0</v>
      </c>
      <c r="AJ1223" s="56">
        <v>0</v>
      </c>
    </row>
    <row r="1224" spans="1:36" s="56" customFormat="1" ht="13.5" customHeight="1">
      <c r="A1224" s="317">
        <f>G1224</f>
        <v>74</v>
      </c>
      <c r="B1224" s="199">
        <f t="shared" si="35"/>
        <v>30</v>
      </c>
      <c r="C1224" s="132" t="s">
        <v>411</v>
      </c>
      <c r="D1224" s="125">
        <v>30</v>
      </c>
      <c r="E1224" s="148" t="s">
        <v>561</v>
      </c>
      <c r="F1224" s="148" t="s">
        <v>125</v>
      </c>
      <c r="G1224" s="531">
        <v>74</v>
      </c>
      <c r="H1224" s="531" t="s">
        <v>601</v>
      </c>
      <c r="I1224" s="16">
        <v>0.96</v>
      </c>
      <c r="J1224" s="122" t="s">
        <v>403</v>
      </c>
      <c r="K1224" s="159">
        <v>30</v>
      </c>
      <c r="L1224" s="289">
        <v>163</v>
      </c>
      <c r="M1224" s="173" t="s">
        <v>540</v>
      </c>
      <c r="N1224" s="122" t="s">
        <v>127</v>
      </c>
      <c r="O1224" s="301">
        <v>49</v>
      </c>
      <c r="P1224" s="530">
        <v>30</v>
      </c>
      <c r="Q1224" s="120">
        <v>1</v>
      </c>
      <c r="R1224" s="125"/>
      <c r="S1224" s="237" t="s">
        <v>542</v>
      </c>
      <c r="T1224" s="81">
        <v>2</v>
      </c>
      <c r="U1224" s="446">
        <f>IF(D1223=0,D1224,D1223)</f>
        <v>30</v>
      </c>
      <c r="V1224" s="57">
        <f>IF(I1223=0,I1224,I1223)</f>
        <v>0.96</v>
      </c>
      <c r="W1224" s="279">
        <f>IF(S1223="取りやめ",0,V1224)</f>
        <v>0.96</v>
      </c>
      <c r="X1224" s="282"/>
      <c r="Y1224" s="279"/>
      <c r="Z1224" s="282"/>
      <c r="AA1224" s="282"/>
      <c r="AB1224" s="57"/>
      <c r="AC1224" s="57"/>
      <c r="AD1224" s="57"/>
      <c r="AE1224" s="57"/>
      <c r="AF1224" s="57"/>
      <c r="AG1224" s="57"/>
      <c r="AH1224" s="56">
        <v>30</v>
      </c>
      <c r="AI1224" s="56">
        <v>0.96</v>
      </c>
      <c r="AJ1224" s="56">
        <v>0.96</v>
      </c>
    </row>
    <row r="1225" spans="1:36" s="56" customFormat="1" ht="13.5" customHeight="1">
      <c r="A1225" s="317">
        <f>IF(G1225=G1226,G1225,G1226)</f>
        <v>52</v>
      </c>
      <c r="B1225" s="199">
        <f t="shared" si="35"/>
        <v>30</v>
      </c>
      <c r="C1225" s="256" t="s">
        <v>602</v>
      </c>
      <c r="D1225" s="219">
        <v>30</v>
      </c>
      <c r="E1225" s="211" t="s">
        <v>561</v>
      </c>
      <c r="F1225" s="211" t="s">
        <v>125</v>
      </c>
      <c r="G1225" s="522">
        <v>52</v>
      </c>
      <c r="H1225" s="522" t="s">
        <v>571</v>
      </c>
      <c r="I1225" s="213">
        <v>0.89</v>
      </c>
      <c r="J1225" s="214" t="s">
        <v>403</v>
      </c>
      <c r="K1225" s="215">
        <v>27</v>
      </c>
      <c r="L1225" s="290">
        <v>134</v>
      </c>
      <c r="M1225" s="216" t="s">
        <v>540</v>
      </c>
      <c r="N1225" s="214" t="s">
        <v>127</v>
      </c>
      <c r="O1225" s="307">
        <v>43</v>
      </c>
      <c r="P1225" s="220">
        <v>32</v>
      </c>
      <c r="Q1225" s="218">
        <v>1</v>
      </c>
      <c r="R1225" s="219"/>
      <c r="S1225" s="238" t="s">
        <v>542</v>
      </c>
      <c r="T1225" s="199">
        <v>1</v>
      </c>
      <c r="U1225" s="446">
        <f>IF(D1225=0,D1226,D1225)</f>
        <v>30</v>
      </c>
      <c r="V1225" s="57">
        <v>0</v>
      </c>
      <c r="W1225" s="279">
        <v>0</v>
      </c>
      <c r="X1225" s="282"/>
      <c r="Y1225" s="279"/>
      <c r="Z1225" s="282"/>
      <c r="AA1225" s="282"/>
      <c r="AB1225" s="57"/>
      <c r="AC1225" s="57"/>
      <c r="AD1225" s="57"/>
      <c r="AE1225" s="57"/>
      <c r="AF1225" s="57"/>
      <c r="AG1225" s="57"/>
      <c r="AH1225" s="56">
        <v>30</v>
      </c>
      <c r="AI1225" s="56">
        <v>0</v>
      </c>
      <c r="AJ1225" s="56">
        <v>0</v>
      </c>
    </row>
    <row r="1226" spans="1:36" s="56" customFormat="1" ht="13.5" customHeight="1">
      <c r="A1226" s="317">
        <f>G1226</f>
        <v>52</v>
      </c>
      <c r="B1226" s="199">
        <f t="shared" si="35"/>
        <v>30</v>
      </c>
      <c r="C1226" s="132" t="s">
        <v>602</v>
      </c>
      <c r="D1226" s="125">
        <v>30</v>
      </c>
      <c r="E1226" s="148" t="s">
        <v>561</v>
      </c>
      <c r="F1226" s="148" t="s">
        <v>125</v>
      </c>
      <c r="G1226" s="531">
        <v>52</v>
      </c>
      <c r="H1226" s="531" t="s">
        <v>571</v>
      </c>
      <c r="I1226" s="16">
        <v>0.89</v>
      </c>
      <c r="J1226" s="122" t="s">
        <v>403</v>
      </c>
      <c r="K1226" s="159">
        <v>27</v>
      </c>
      <c r="L1226" s="289">
        <v>134</v>
      </c>
      <c r="M1226" s="173" t="s">
        <v>540</v>
      </c>
      <c r="N1226" s="122" t="s">
        <v>127</v>
      </c>
      <c r="O1226" s="301">
        <v>43</v>
      </c>
      <c r="P1226" s="530">
        <v>32</v>
      </c>
      <c r="Q1226" s="120">
        <v>1</v>
      </c>
      <c r="R1226" s="125"/>
      <c r="S1226" s="237" t="s">
        <v>542</v>
      </c>
      <c r="T1226" s="81">
        <v>2</v>
      </c>
      <c r="U1226" s="446">
        <f>IF(D1225=0,D1226,D1225)</f>
        <v>30</v>
      </c>
      <c r="V1226" s="57">
        <f>IF(I1225=0,I1226,I1225)</f>
        <v>0.89</v>
      </c>
      <c r="W1226" s="279">
        <f>IF(S1225="取りやめ",0,V1226)</f>
        <v>0.89</v>
      </c>
      <c r="X1226" s="282"/>
      <c r="Y1226" s="279"/>
      <c r="Z1226" s="282"/>
      <c r="AA1226" s="282"/>
      <c r="AB1226" s="57"/>
      <c r="AC1226" s="57"/>
      <c r="AD1226" s="57"/>
      <c r="AE1226" s="57"/>
      <c r="AF1226" s="57"/>
      <c r="AG1226" s="57"/>
      <c r="AH1226" s="56">
        <v>30</v>
      </c>
      <c r="AI1226" s="56">
        <v>0.89</v>
      </c>
      <c r="AJ1226" s="56">
        <v>0.89</v>
      </c>
    </row>
    <row r="1227" spans="1:36" s="56" customFormat="1" ht="13.5" customHeight="1">
      <c r="A1227" s="317">
        <f>IF(G1227=G1228,G1227,G1228)</f>
        <v>37</v>
      </c>
      <c r="B1227" s="199">
        <f t="shared" si="35"/>
        <v>30</v>
      </c>
      <c r="C1227" s="256" t="s">
        <v>411</v>
      </c>
      <c r="D1227" s="219">
        <v>30</v>
      </c>
      <c r="E1227" s="211" t="s">
        <v>561</v>
      </c>
      <c r="F1227" s="211" t="s">
        <v>125</v>
      </c>
      <c r="G1227" s="522">
        <v>37</v>
      </c>
      <c r="H1227" s="522" t="s">
        <v>604</v>
      </c>
      <c r="I1227" s="213">
        <v>6.07</v>
      </c>
      <c r="J1227" s="214" t="s">
        <v>420</v>
      </c>
      <c r="K1227" s="215">
        <v>31</v>
      </c>
      <c r="L1227" s="290">
        <v>334</v>
      </c>
      <c r="M1227" s="216" t="s">
        <v>540</v>
      </c>
      <c r="N1227" s="214" t="s">
        <v>127</v>
      </c>
      <c r="O1227" s="307">
        <v>110</v>
      </c>
      <c r="P1227" s="220">
        <v>33</v>
      </c>
      <c r="Q1227" s="218">
        <v>1</v>
      </c>
      <c r="R1227" s="219"/>
      <c r="S1227" s="238" t="s">
        <v>542</v>
      </c>
      <c r="T1227" s="199">
        <v>1</v>
      </c>
      <c r="U1227" s="446">
        <f>IF(D1227=0,D1228,D1227)</f>
        <v>30</v>
      </c>
      <c r="V1227" s="57">
        <v>0</v>
      </c>
      <c r="W1227" s="279">
        <v>0</v>
      </c>
      <c r="X1227" s="282"/>
      <c r="Y1227" s="279"/>
      <c r="Z1227" s="282"/>
      <c r="AA1227" s="282"/>
      <c r="AB1227" s="57"/>
      <c r="AC1227" s="57"/>
      <c r="AD1227" s="57"/>
      <c r="AE1227" s="57"/>
      <c r="AF1227" s="57"/>
      <c r="AG1227" s="57"/>
      <c r="AH1227" s="56">
        <v>30</v>
      </c>
      <c r="AI1227" s="56">
        <v>0</v>
      </c>
      <c r="AJ1227" s="56">
        <v>0</v>
      </c>
    </row>
    <row r="1228" spans="1:36" s="56" customFormat="1" ht="13.5" customHeight="1">
      <c r="A1228" s="317">
        <f>G1228</f>
        <v>37</v>
      </c>
      <c r="B1228" s="199">
        <f t="shared" si="35"/>
        <v>30</v>
      </c>
      <c r="C1228" s="132" t="s">
        <v>411</v>
      </c>
      <c r="D1228" s="125">
        <v>30</v>
      </c>
      <c r="E1228" s="148" t="s">
        <v>561</v>
      </c>
      <c r="F1228" s="148" t="s">
        <v>125</v>
      </c>
      <c r="G1228" s="531">
        <v>37</v>
      </c>
      <c r="H1228" s="531" t="s">
        <v>604</v>
      </c>
      <c r="I1228" s="16">
        <v>6.07</v>
      </c>
      <c r="J1228" s="122" t="s">
        <v>420</v>
      </c>
      <c r="K1228" s="159">
        <v>31</v>
      </c>
      <c r="L1228" s="289">
        <v>334</v>
      </c>
      <c r="M1228" s="173" t="s">
        <v>540</v>
      </c>
      <c r="N1228" s="122" t="s">
        <v>127</v>
      </c>
      <c r="O1228" s="301">
        <v>110</v>
      </c>
      <c r="P1228" s="530">
        <v>33</v>
      </c>
      <c r="Q1228" s="120">
        <v>1</v>
      </c>
      <c r="R1228" s="125"/>
      <c r="S1228" s="237" t="s">
        <v>542</v>
      </c>
      <c r="T1228" s="81">
        <v>2</v>
      </c>
      <c r="U1228" s="446">
        <f>IF(D1227=0,D1228,D1227)</f>
        <v>30</v>
      </c>
      <c r="V1228" s="57">
        <f>IF(I1227=0,I1228,I1227)</f>
        <v>6.07</v>
      </c>
      <c r="W1228" s="279">
        <f>IF(S1227="取りやめ",0,V1228)</f>
        <v>6.07</v>
      </c>
      <c r="X1228" s="282"/>
      <c r="Y1228" s="279"/>
      <c r="Z1228" s="282"/>
      <c r="AA1228" s="282"/>
      <c r="AB1228" s="57"/>
      <c r="AC1228" s="57"/>
      <c r="AD1228" s="57"/>
      <c r="AE1228" s="57"/>
      <c r="AF1228" s="57"/>
      <c r="AG1228" s="57"/>
      <c r="AH1228" s="56">
        <v>30</v>
      </c>
      <c r="AI1228" s="56">
        <v>6.07</v>
      </c>
      <c r="AJ1228" s="56">
        <v>6.07</v>
      </c>
    </row>
    <row r="1229" spans="1:36" s="56" customFormat="1" ht="13.5" customHeight="1">
      <c r="A1229" s="317">
        <f>IF(G1229=G1230,G1229,G1230)</f>
        <v>12</v>
      </c>
      <c r="B1229" s="199">
        <f t="shared" si="35"/>
        <v>30</v>
      </c>
      <c r="C1229" s="256" t="s">
        <v>411</v>
      </c>
      <c r="D1229" s="219">
        <v>30</v>
      </c>
      <c r="E1229" s="211" t="s">
        <v>561</v>
      </c>
      <c r="F1229" s="211" t="s">
        <v>125</v>
      </c>
      <c r="G1229" s="522">
        <v>12</v>
      </c>
      <c r="H1229" s="522" t="s">
        <v>605</v>
      </c>
      <c r="I1229" s="213">
        <v>3.56</v>
      </c>
      <c r="J1229" s="214" t="s">
        <v>420</v>
      </c>
      <c r="K1229" s="215">
        <v>72</v>
      </c>
      <c r="L1229" s="290">
        <v>214</v>
      </c>
      <c r="M1229" s="216" t="s">
        <v>540</v>
      </c>
      <c r="N1229" s="214" t="s">
        <v>127</v>
      </c>
      <c r="O1229" s="307">
        <v>64</v>
      </c>
      <c r="P1229" s="220">
        <v>30</v>
      </c>
      <c r="Q1229" s="218">
        <v>1</v>
      </c>
      <c r="R1229" s="219"/>
      <c r="S1229" s="238" t="s">
        <v>542</v>
      </c>
      <c r="T1229" s="199">
        <v>1</v>
      </c>
      <c r="U1229" s="446">
        <f>IF(D1229=0,D1230,D1229)</f>
        <v>30</v>
      </c>
      <c r="V1229" s="57">
        <v>0</v>
      </c>
      <c r="W1229" s="279">
        <v>0</v>
      </c>
      <c r="X1229" s="282"/>
      <c r="Y1229" s="279"/>
      <c r="Z1229" s="282"/>
      <c r="AA1229" s="282"/>
      <c r="AB1229" s="57"/>
      <c r="AC1229" s="57"/>
      <c r="AD1229" s="57"/>
      <c r="AE1229" s="57"/>
      <c r="AF1229" s="57"/>
      <c r="AG1229" s="57"/>
      <c r="AH1229" s="56">
        <v>30</v>
      </c>
      <c r="AI1229" s="56">
        <v>0</v>
      </c>
      <c r="AJ1229" s="56">
        <v>0</v>
      </c>
    </row>
    <row r="1230" spans="1:36" s="56" customFormat="1" ht="13.5" customHeight="1">
      <c r="A1230" s="317">
        <f>G1230</f>
        <v>12</v>
      </c>
      <c r="B1230" s="199">
        <f t="shared" si="35"/>
        <v>30</v>
      </c>
      <c r="C1230" s="132" t="s">
        <v>411</v>
      </c>
      <c r="D1230" s="125">
        <v>30</v>
      </c>
      <c r="E1230" s="148" t="s">
        <v>561</v>
      </c>
      <c r="F1230" s="148" t="s">
        <v>125</v>
      </c>
      <c r="G1230" s="531">
        <v>12</v>
      </c>
      <c r="H1230" s="531" t="s">
        <v>605</v>
      </c>
      <c r="I1230" s="16">
        <v>3.56</v>
      </c>
      <c r="J1230" s="122" t="s">
        <v>420</v>
      </c>
      <c r="K1230" s="159">
        <v>72</v>
      </c>
      <c r="L1230" s="289">
        <v>214</v>
      </c>
      <c r="M1230" s="173" t="s">
        <v>540</v>
      </c>
      <c r="N1230" s="122" t="s">
        <v>127</v>
      </c>
      <c r="O1230" s="301">
        <v>64</v>
      </c>
      <c r="P1230" s="530">
        <v>30</v>
      </c>
      <c r="Q1230" s="120">
        <v>1</v>
      </c>
      <c r="R1230" s="125"/>
      <c r="S1230" s="237" t="s">
        <v>542</v>
      </c>
      <c r="T1230" s="81">
        <v>2</v>
      </c>
      <c r="U1230" s="446">
        <f>IF(D1229=0,D1230,D1229)</f>
        <v>30</v>
      </c>
      <c r="V1230" s="57">
        <f>IF(I1229=0,I1230,I1229)</f>
        <v>3.56</v>
      </c>
      <c r="W1230" s="279">
        <f>IF(S1229="取りやめ",0,V1230)</f>
        <v>3.56</v>
      </c>
      <c r="X1230" s="282"/>
      <c r="Y1230" s="279"/>
      <c r="Z1230" s="282"/>
      <c r="AA1230" s="282"/>
      <c r="AB1230" s="57"/>
      <c r="AC1230" s="57"/>
      <c r="AD1230" s="57"/>
      <c r="AE1230" s="57"/>
      <c r="AF1230" s="57"/>
      <c r="AG1230" s="57"/>
      <c r="AH1230" s="56">
        <v>30</v>
      </c>
      <c r="AI1230" s="56">
        <v>3.56</v>
      </c>
      <c r="AJ1230" s="56">
        <v>3.56</v>
      </c>
    </row>
    <row r="1231" spans="1:36" s="56" customFormat="1" ht="13.5" customHeight="1">
      <c r="A1231" s="317">
        <f>IF(G1231=G1232,G1231,G1232)</f>
        <v>12</v>
      </c>
      <c r="B1231" s="199">
        <f t="shared" si="35"/>
        <v>30</v>
      </c>
      <c r="C1231" s="256" t="s">
        <v>411</v>
      </c>
      <c r="D1231" s="219">
        <v>30</v>
      </c>
      <c r="E1231" s="211" t="s">
        <v>561</v>
      </c>
      <c r="F1231" s="211" t="s">
        <v>125</v>
      </c>
      <c r="G1231" s="522">
        <v>12</v>
      </c>
      <c r="H1231" s="522" t="s">
        <v>606</v>
      </c>
      <c r="I1231" s="213">
        <v>2.92</v>
      </c>
      <c r="J1231" s="214" t="s">
        <v>420</v>
      </c>
      <c r="K1231" s="215">
        <v>67</v>
      </c>
      <c r="L1231" s="290">
        <v>169</v>
      </c>
      <c r="M1231" s="216" t="s">
        <v>540</v>
      </c>
      <c r="N1231" s="214" t="s">
        <v>127</v>
      </c>
      <c r="O1231" s="307">
        <v>51</v>
      </c>
      <c r="P1231" s="220">
        <v>30</v>
      </c>
      <c r="Q1231" s="218">
        <v>1</v>
      </c>
      <c r="R1231" s="219"/>
      <c r="S1231" s="238" t="s">
        <v>542</v>
      </c>
      <c r="T1231" s="199">
        <v>1</v>
      </c>
      <c r="U1231" s="446">
        <f>IF(D1231=0,D1232,D1231)</f>
        <v>30</v>
      </c>
      <c r="V1231" s="57">
        <v>0</v>
      </c>
      <c r="W1231" s="279">
        <v>0</v>
      </c>
      <c r="X1231" s="282"/>
      <c r="Y1231" s="279"/>
      <c r="Z1231" s="282"/>
      <c r="AA1231" s="282"/>
      <c r="AB1231" s="57"/>
      <c r="AC1231" s="57"/>
      <c r="AD1231" s="57"/>
      <c r="AE1231" s="57"/>
      <c r="AF1231" s="57"/>
      <c r="AG1231" s="57"/>
      <c r="AH1231" s="56">
        <v>30</v>
      </c>
      <c r="AI1231" s="56">
        <v>0</v>
      </c>
      <c r="AJ1231" s="56">
        <v>0</v>
      </c>
    </row>
    <row r="1232" spans="1:36" s="56" customFormat="1" ht="13.5" customHeight="1">
      <c r="A1232" s="317">
        <f>G1232</f>
        <v>12</v>
      </c>
      <c r="B1232" s="199">
        <f t="shared" si="35"/>
        <v>30</v>
      </c>
      <c r="C1232" s="132" t="s">
        <v>411</v>
      </c>
      <c r="D1232" s="125">
        <v>30</v>
      </c>
      <c r="E1232" s="148" t="s">
        <v>561</v>
      </c>
      <c r="F1232" s="148" t="s">
        <v>125</v>
      </c>
      <c r="G1232" s="531">
        <v>12</v>
      </c>
      <c r="H1232" s="531" t="s">
        <v>606</v>
      </c>
      <c r="I1232" s="16">
        <v>2.92</v>
      </c>
      <c r="J1232" s="122" t="s">
        <v>420</v>
      </c>
      <c r="K1232" s="159">
        <v>67</v>
      </c>
      <c r="L1232" s="289">
        <v>169</v>
      </c>
      <c r="M1232" s="173" t="s">
        <v>540</v>
      </c>
      <c r="N1232" s="122" t="s">
        <v>127</v>
      </c>
      <c r="O1232" s="301">
        <v>51</v>
      </c>
      <c r="P1232" s="530">
        <v>30</v>
      </c>
      <c r="Q1232" s="120">
        <v>1</v>
      </c>
      <c r="R1232" s="125"/>
      <c r="S1232" s="237" t="s">
        <v>542</v>
      </c>
      <c r="T1232" s="81">
        <v>2</v>
      </c>
      <c r="U1232" s="446">
        <f>IF(D1231=0,D1232,D1231)</f>
        <v>30</v>
      </c>
      <c r="V1232" s="57">
        <f>IF(I1231=0,I1232,I1231)</f>
        <v>2.92</v>
      </c>
      <c r="W1232" s="279">
        <f>IF(S1231="取りやめ",0,V1232)</f>
        <v>2.92</v>
      </c>
      <c r="X1232" s="282"/>
      <c r="Y1232" s="279"/>
      <c r="Z1232" s="282"/>
      <c r="AA1232" s="282"/>
      <c r="AB1232" s="57"/>
      <c r="AC1232" s="57"/>
      <c r="AD1232" s="57"/>
      <c r="AE1232" s="57"/>
      <c r="AF1232" s="57"/>
      <c r="AG1232" s="57"/>
      <c r="AH1232" s="56">
        <v>30</v>
      </c>
      <c r="AI1232" s="56">
        <v>2.92</v>
      </c>
      <c r="AJ1232" s="56">
        <v>2.92</v>
      </c>
    </row>
    <row r="1233" spans="1:36" s="56" customFormat="1" ht="13.5" customHeight="1">
      <c r="A1233" s="317">
        <f>IF(G1233=G1234,G1233,G1234)</f>
        <v>12</v>
      </c>
      <c r="B1233" s="199">
        <f t="shared" si="35"/>
        <v>30</v>
      </c>
      <c r="C1233" s="256" t="s">
        <v>411</v>
      </c>
      <c r="D1233" s="219">
        <v>30</v>
      </c>
      <c r="E1233" s="211" t="s">
        <v>561</v>
      </c>
      <c r="F1233" s="211" t="s">
        <v>125</v>
      </c>
      <c r="G1233" s="522">
        <v>12</v>
      </c>
      <c r="H1233" s="522" t="s">
        <v>607</v>
      </c>
      <c r="I1233" s="213">
        <v>3.9899999999999998</v>
      </c>
      <c r="J1233" s="214" t="s">
        <v>420</v>
      </c>
      <c r="K1233" s="215">
        <v>74</v>
      </c>
      <c r="L1233" s="290">
        <v>239</v>
      </c>
      <c r="M1233" s="216" t="s">
        <v>540</v>
      </c>
      <c r="N1233" s="214" t="s">
        <v>127</v>
      </c>
      <c r="O1233" s="307">
        <v>72</v>
      </c>
      <c r="P1233" s="220">
        <v>30</v>
      </c>
      <c r="Q1233" s="218">
        <v>1</v>
      </c>
      <c r="R1233" s="219"/>
      <c r="S1233" s="238" t="s">
        <v>542</v>
      </c>
      <c r="T1233" s="199">
        <v>1</v>
      </c>
      <c r="U1233" s="446">
        <f>IF(D1233=0,D1234,D1233)</f>
        <v>30</v>
      </c>
      <c r="V1233" s="57">
        <v>0</v>
      </c>
      <c r="W1233" s="279">
        <v>0</v>
      </c>
      <c r="X1233" s="282"/>
      <c r="Y1233" s="279"/>
      <c r="Z1233" s="282"/>
      <c r="AA1233" s="282"/>
      <c r="AB1233" s="57"/>
      <c r="AC1233" s="57"/>
      <c r="AD1233" s="57"/>
      <c r="AE1233" s="57"/>
      <c r="AF1233" s="57"/>
      <c r="AG1233" s="57"/>
      <c r="AH1233" s="56">
        <v>30</v>
      </c>
      <c r="AI1233" s="56">
        <v>0</v>
      </c>
      <c r="AJ1233" s="56">
        <v>0</v>
      </c>
    </row>
    <row r="1234" spans="1:36" s="56" customFormat="1" ht="13.5" customHeight="1">
      <c r="A1234" s="317">
        <f>G1234</f>
        <v>12</v>
      </c>
      <c r="B1234" s="199">
        <f t="shared" si="35"/>
        <v>30</v>
      </c>
      <c r="C1234" s="132" t="s">
        <v>411</v>
      </c>
      <c r="D1234" s="125">
        <v>30</v>
      </c>
      <c r="E1234" s="148" t="s">
        <v>561</v>
      </c>
      <c r="F1234" s="148" t="s">
        <v>125</v>
      </c>
      <c r="G1234" s="531">
        <v>12</v>
      </c>
      <c r="H1234" s="531" t="s">
        <v>607</v>
      </c>
      <c r="I1234" s="16">
        <v>3.9899999999999998</v>
      </c>
      <c r="J1234" s="122" t="s">
        <v>420</v>
      </c>
      <c r="K1234" s="159">
        <v>74</v>
      </c>
      <c r="L1234" s="289">
        <v>239</v>
      </c>
      <c r="M1234" s="173" t="s">
        <v>540</v>
      </c>
      <c r="N1234" s="122" t="s">
        <v>127</v>
      </c>
      <c r="O1234" s="301">
        <v>72</v>
      </c>
      <c r="P1234" s="530">
        <v>30</v>
      </c>
      <c r="Q1234" s="120">
        <v>1</v>
      </c>
      <c r="R1234" s="125"/>
      <c r="S1234" s="237" t="s">
        <v>542</v>
      </c>
      <c r="T1234" s="81">
        <v>2</v>
      </c>
      <c r="U1234" s="446">
        <f>IF(D1233=0,D1234,D1233)</f>
        <v>30</v>
      </c>
      <c r="V1234" s="57">
        <f>IF(I1233=0,I1234,I1233)</f>
        <v>3.9899999999999998</v>
      </c>
      <c r="W1234" s="279">
        <f>IF(S1233="取りやめ",0,V1234)</f>
        <v>3.9899999999999998</v>
      </c>
      <c r="X1234" s="282"/>
      <c r="Y1234" s="279"/>
      <c r="Z1234" s="282"/>
      <c r="AA1234" s="282"/>
      <c r="AB1234" s="57"/>
      <c r="AC1234" s="57"/>
      <c r="AD1234" s="57"/>
      <c r="AE1234" s="57"/>
      <c r="AF1234" s="57"/>
      <c r="AG1234" s="57"/>
      <c r="AH1234" s="56">
        <v>30</v>
      </c>
      <c r="AI1234" s="56">
        <v>3.9899999999999998</v>
      </c>
      <c r="AJ1234" s="56">
        <v>3.9899999999999998</v>
      </c>
    </row>
    <row r="1235" spans="1:36" s="56" customFormat="1" ht="13.5" customHeight="1">
      <c r="A1235" s="317">
        <f>IF(G1235=G1236,G1235,G1236)</f>
        <v>39</v>
      </c>
      <c r="B1235" s="199">
        <f t="shared" si="35"/>
        <v>30</v>
      </c>
      <c r="C1235" s="256" t="s">
        <v>411</v>
      </c>
      <c r="D1235" s="219">
        <v>30</v>
      </c>
      <c r="E1235" s="211" t="s">
        <v>561</v>
      </c>
      <c r="F1235" s="211" t="s">
        <v>125</v>
      </c>
      <c r="G1235" s="522">
        <v>39</v>
      </c>
      <c r="H1235" s="522" t="s">
        <v>608</v>
      </c>
      <c r="I1235" s="213">
        <v>6.49</v>
      </c>
      <c r="J1235" s="214" t="s">
        <v>420</v>
      </c>
      <c r="K1235" s="215">
        <v>71</v>
      </c>
      <c r="L1235" s="290">
        <v>544</v>
      </c>
      <c r="M1235" s="216" t="s">
        <v>540</v>
      </c>
      <c r="N1235" s="214" t="s">
        <v>127</v>
      </c>
      <c r="O1235" s="307">
        <v>163</v>
      </c>
      <c r="P1235" s="220">
        <v>30</v>
      </c>
      <c r="Q1235" s="218">
        <v>1</v>
      </c>
      <c r="R1235" s="219"/>
      <c r="S1235" s="238" t="s">
        <v>542</v>
      </c>
      <c r="T1235" s="199">
        <v>1</v>
      </c>
      <c r="U1235" s="446">
        <f>IF(D1235=0,D1236,D1235)</f>
        <v>30</v>
      </c>
      <c r="V1235" s="57">
        <v>0</v>
      </c>
      <c r="W1235" s="279">
        <v>0</v>
      </c>
      <c r="X1235" s="282"/>
      <c r="Y1235" s="279"/>
      <c r="Z1235" s="282"/>
      <c r="AA1235" s="282"/>
      <c r="AB1235" s="57"/>
      <c r="AC1235" s="57"/>
      <c r="AD1235" s="57"/>
      <c r="AE1235" s="57"/>
      <c r="AF1235" s="57"/>
      <c r="AG1235" s="57"/>
      <c r="AH1235" s="56">
        <v>30</v>
      </c>
      <c r="AI1235" s="56">
        <v>0</v>
      </c>
      <c r="AJ1235" s="56">
        <v>0</v>
      </c>
    </row>
    <row r="1236" spans="1:36" s="56" customFormat="1" ht="13.5" customHeight="1">
      <c r="A1236" s="317">
        <f>G1236</f>
        <v>39</v>
      </c>
      <c r="B1236" s="199">
        <f t="shared" ref="B1236:B1294" si="36">U1236</f>
        <v>30</v>
      </c>
      <c r="C1236" s="132" t="s">
        <v>411</v>
      </c>
      <c r="D1236" s="125">
        <v>30</v>
      </c>
      <c r="E1236" s="148" t="s">
        <v>561</v>
      </c>
      <c r="F1236" s="148" t="s">
        <v>125</v>
      </c>
      <c r="G1236" s="531">
        <v>39</v>
      </c>
      <c r="H1236" s="531" t="s">
        <v>608</v>
      </c>
      <c r="I1236" s="16">
        <v>6.49</v>
      </c>
      <c r="J1236" s="122" t="s">
        <v>420</v>
      </c>
      <c r="K1236" s="159">
        <v>71</v>
      </c>
      <c r="L1236" s="289">
        <v>544</v>
      </c>
      <c r="M1236" s="173" t="s">
        <v>540</v>
      </c>
      <c r="N1236" s="122" t="s">
        <v>127</v>
      </c>
      <c r="O1236" s="301">
        <v>163</v>
      </c>
      <c r="P1236" s="530">
        <v>30</v>
      </c>
      <c r="Q1236" s="120">
        <v>1</v>
      </c>
      <c r="R1236" s="125"/>
      <c r="S1236" s="237" t="s">
        <v>542</v>
      </c>
      <c r="T1236" s="81">
        <v>2</v>
      </c>
      <c r="U1236" s="446">
        <f>IF(D1235=0,D1236,D1235)</f>
        <v>30</v>
      </c>
      <c r="V1236" s="57">
        <f>IF(I1235=0,I1236,I1235)</f>
        <v>6.49</v>
      </c>
      <c r="W1236" s="279">
        <f>IF(S1235="取りやめ",0,V1236)</f>
        <v>6.49</v>
      </c>
      <c r="X1236" s="282"/>
      <c r="Y1236" s="279"/>
      <c r="Z1236" s="282"/>
      <c r="AA1236" s="282"/>
      <c r="AB1236" s="57"/>
      <c r="AC1236" s="57"/>
      <c r="AD1236" s="57"/>
      <c r="AE1236" s="57"/>
      <c r="AF1236" s="57"/>
      <c r="AG1236" s="57"/>
      <c r="AH1236" s="56">
        <v>30</v>
      </c>
      <c r="AI1236" s="56">
        <v>6.49</v>
      </c>
      <c r="AJ1236" s="56">
        <v>6.49</v>
      </c>
    </row>
    <row r="1237" spans="1:36" s="56" customFormat="1" ht="13.5" customHeight="1">
      <c r="A1237" s="317">
        <f>IF(G1237=G1238,G1237,G1238)</f>
        <v>34</v>
      </c>
      <c r="B1237" s="199">
        <f t="shared" si="36"/>
        <v>30</v>
      </c>
      <c r="C1237" s="256" t="s">
        <v>411</v>
      </c>
      <c r="D1237" s="219">
        <v>30</v>
      </c>
      <c r="E1237" s="211" t="s">
        <v>561</v>
      </c>
      <c r="F1237" s="211" t="s">
        <v>125</v>
      </c>
      <c r="G1237" s="522">
        <v>34</v>
      </c>
      <c r="H1237" s="522" t="s">
        <v>610</v>
      </c>
      <c r="I1237" s="213">
        <v>0.84000000000000008</v>
      </c>
      <c r="J1237" s="214" t="s">
        <v>420</v>
      </c>
      <c r="K1237" s="215">
        <v>65</v>
      </c>
      <c r="L1237" s="290">
        <v>69</v>
      </c>
      <c r="M1237" s="216" t="s">
        <v>540</v>
      </c>
      <c r="N1237" s="214" t="s">
        <v>127</v>
      </c>
      <c r="O1237" s="307">
        <v>21</v>
      </c>
      <c r="P1237" s="220">
        <v>30</v>
      </c>
      <c r="Q1237" s="218">
        <v>1</v>
      </c>
      <c r="R1237" s="219"/>
      <c r="S1237" s="238" t="s">
        <v>542</v>
      </c>
      <c r="T1237" s="199">
        <v>1</v>
      </c>
      <c r="U1237" s="446">
        <f>IF(D1237=0,D1238,D1237)</f>
        <v>30</v>
      </c>
      <c r="V1237" s="57">
        <v>0</v>
      </c>
      <c r="W1237" s="279">
        <v>0</v>
      </c>
      <c r="X1237" s="282"/>
      <c r="Y1237" s="279"/>
      <c r="Z1237" s="282"/>
      <c r="AA1237" s="282"/>
      <c r="AB1237" s="57"/>
      <c r="AC1237" s="57"/>
      <c r="AD1237" s="57"/>
      <c r="AE1237" s="57"/>
      <c r="AF1237" s="57"/>
      <c r="AG1237" s="57"/>
      <c r="AH1237" s="56">
        <v>30</v>
      </c>
      <c r="AI1237" s="56">
        <v>0</v>
      </c>
      <c r="AJ1237" s="56">
        <v>0</v>
      </c>
    </row>
    <row r="1238" spans="1:36" s="56" customFormat="1" ht="13.5" customHeight="1">
      <c r="A1238" s="317">
        <f>G1238</f>
        <v>34</v>
      </c>
      <c r="B1238" s="199">
        <f t="shared" si="36"/>
        <v>30</v>
      </c>
      <c r="C1238" s="132" t="s">
        <v>411</v>
      </c>
      <c r="D1238" s="125">
        <v>30</v>
      </c>
      <c r="E1238" s="148" t="s">
        <v>561</v>
      </c>
      <c r="F1238" s="148" t="s">
        <v>125</v>
      </c>
      <c r="G1238" s="531">
        <v>34</v>
      </c>
      <c r="H1238" s="531" t="s">
        <v>610</v>
      </c>
      <c r="I1238" s="16">
        <v>0.84000000000000008</v>
      </c>
      <c r="J1238" s="122" t="s">
        <v>420</v>
      </c>
      <c r="K1238" s="159">
        <v>65</v>
      </c>
      <c r="L1238" s="289">
        <v>69</v>
      </c>
      <c r="M1238" s="173" t="s">
        <v>540</v>
      </c>
      <c r="N1238" s="122" t="s">
        <v>127</v>
      </c>
      <c r="O1238" s="301">
        <v>21</v>
      </c>
      <c r="P1238" s="530">
        <v>30</v>
      </c>
      <c r="Q1238" s="120">
        <v>1</v>
      </c>
      <c r="R1238" s="125"/>
      <c r="S1238" s="237" t="s">
        <v>542</v>
      </c>
      <c r="T1238" s="81">
        <v>2</v>
      </c>
      <c r="U1238" s="446">
        <f>IF(D1237=0,D1238,D1237)</f>
        <v>30</v>
      </c>
      <c r="V1238" s="57">
        <f>IF(I1237=0,I1238,I1237)</f>
        <v>0.84000000000000008</v>
      </c>
      <c r="W1238" s="279">
        <f>IF(S1237="取りやめ",0,V1238)</f>
        <v>0.84000000000000008</v>
      </c>
      <c r="X1238" s="282"/>
      <c r="Y1238" s="279"/>
      <c r="Z1238" s="282"/>
      <c r="AA1238" s="282"/>
      <c r="AB1238" s="57"/>
      <c r="AC1238" s="57"/>
      <c r="AD1238" s="57"/>
      <c r="AE1238" s="57"/>
      <c r="AF1238" s="57"/>
      <c r="AG1238" s="57"/>
      <c r="AH1238" s="56">
        <v>30</v>
      </c>
      <c r="AI1238" s="56">
        <v>0.84000000000000008</v>
      </c>
      <c r="AJ1238" s="56">
        <v>0.84000000000000008</v>
      </c>
    </row>
    <row r="1239" spans="1:36" s="56" customFormat="1" ht="13.5" customHeight="1">
      <c r="A1239" s="317">
        <f>IF(G1239=G1240,G1239,G1240)</f>
        <v>39</v>
      </c>
      <c r="B1239" s="199">
        <f t="shared" si="36"/>
        <v>30</v>
      </c>
      <c r="C1239" s="256" t="s">
        <v>411</v>
      </c>
      <c r="D1239" s="219">
        <v>30</v>
      </c>
      <c r="E1239" s="211" t="s">
        <v>561</v>
      </c>
      <c r="F1239" s="211" t="s">
        <v>125</v>
      </c>
      <c r="G1239" s="522">
        <v>39</v>
      </c>
      <c r="H1239" s="522" t="s">
        <v>611</v>
      </c>
      <c r="I1239" s="213">
        <v>0.84000000000000008</v>
      </c>
      <c r="J1239" s="214" t="s">
        <v>420</v>
      </c>
      <c r="K1239" s="215">
        <v>70</v>
      </c>
      <c r="L1239" s="290">
        <v>70</v>
      </c>
      <c r="M1239" s="216" t="s">
        <v>540</v>
      </c>
      <c r="N1239" s="214" t="s">
        <v>127</v>
      </c>
      <c r="O1239" s="307">
        <v>21</v>
      </c>
      <c r="P1239" s="220">
        <v>30</v>
      </c>
      <c r="Q1239" s="218">
        <v>1</v>
      </c>
      <c r="R1239" s="219"/>
      <c r="S1239" s="238" t="s">
        <v>542</v>
      </c>
      <c r="T1239" s="199">
        <v>1</v>
      </c>
      <c r="U1239" s="446">
        <f>IF(D1239=0,D1240,D1239)</f>
        <v>30</v>
      </c>
      <c r="V1239" s="57">
        <v>0</v>
      </c>
      <c r="W1239" s="279">
        <v>0</v>
      </c>
      <c r="X1239" s="282"/>
      <c r="Y1239" s="279"/>
      <c r="Z1239" s="282"/>
      <c r="AA1239" s="282"/>
      <c r="AB1239" s="57"/>
      <c r="AC1239" s="57"/>
      <c r="AD1239" s="57"/>
      <c r="AE1239" s="57"/>
      <c r="AF1239" s="57"/>
      <c r="AG1239" s="57"/>
      <c r="AH1239" s="56">
        <v>30</v>
      </c>
      <c r="AI1239" s="56">
        <v>0</v>
      </c>
      <c r="AJ1239" s="56">
        <v>0</v>
      </c>
    </row>
    <row r="1240" spans="1:36" s="56" customFormat="1" ht="13.5" customHeight="1">
      <c r="A1240" s="317">
        <f>G1240</f>
        <v>39</v>
      </c>
      <c r="B1240" s="199">
        <f t="shared" si="36"/>
        <v>30</v>
      </c>
      <c r="C1240" s="132" t="s">
        <v>411</v>
      </c>
      <c r="D1240" s="125">
        <v>30</v>
      </c>
      <c r="E1240" s="148" t="s">
        <v>561</v>
      </c>
      <c r="F1240" s="148" t="s">
        <v>125</v>
      </c>
      <c r="G1240" s="531">
        <v>39</v>
      </c>
      <c r="H1240" s="531" t="s">
        <v>611</v>
      </c>
      <c r="I1240" s="16">
        <v>0.84000000000000008</v>
      </c>
      <c r="J1240" s="122" t="s">
        <v>420</v>
      </c>
      <c r="K1240" s="159">
        <v>70</v>
      </c>
      <c r="L1240" s="289">
        <v>70</v>
      </c>
      <c r="M1240" s="173" t="s">
        <v>540</v>
      </c>
      <c r="N1240" s="122" t="s">
        <v>127</v>
      </c>
      <c r="O1240" s="301">
        <v>21</v>
      </c>
      <c r="P1240" s="530">
        <v>30</v>
      </c>
      <c r="Q1240" s="120">
        <v>1</v>
      </c>
      <c r="R1240" s="125"/>
      <c r="S1240" s="237" t="s">
        <v>542</v>
      </c>
      <c r="T1240" s="81">
        <v>2</v>
      </c>
      <c r="U1240" s="446">
        <f>IF(D1239=0,D1240,D1239)</f>
        <v>30</v>
      </c>
      <c r="V1240" s="57">
        <f>IF(I1239=0,I1240,I1239)</f>
        <v>0.84000000000000008</v>
      </c>
      <c r="W1240" s="279">
        <f>IF(S1239="取りやめ",0,V1240)</f>
        <v>0.84000000000000008</v>
      </c>
      <c r="X1240" s="282"/>
      <c r="Y1240" s="279"/>
      <c r="Z1240" s="282"/>
      <c r="AA1240" s="282"/>
      <c r="AB1240" s="57"/>
      <c r="AC1240" s="57"/>
      <c r="AD1240" s="57"/>
      <c r="AE1240" s="57"/>
      <c r="AF1240" s="57"/>
      <c r="AG1240" s="57"/>
      <c r="AH1240" s="56">
        <v>30</v>
      </c>
      <c r="AI1240" s="56">
        <v>0.84000000000000008</v>
      </c>
      <c r="AJ1240" s="56">
        <v>0.84000000000000008</v>
      </c>
    </row>
    <row r="1241" spans="1:36" s="56" customFormat="1" ht="13.5" customHeight="1">
      <c r="A1241" s="317">
        <f>IF(G1241=G1242,G1241,G1242)</f>
        <v>39</v>
      </c>
      <c r="B1241" s="199">
        <f t="shared" si="36"/>
        <v>30</v>
      </c>
      <c r="C1241" s="256" t="s">
        <v>411</v>
      </c>
      <c r="D1241" s="219">
        <v>30</v>
      </c>
      <c r="E1241" s="211" t="s">
        <v>561</v>
      </c>
      <c r="F1241" s="211" t="s">
        <v>125</v>
      </c>
      <c r="G1241" s="522">
        <v>39</v>
      </c>
      <c r="H1241" s="522" t="s">
        <v>612</v>
      </c>
      <c r="I1241" s="213">
        <v>2.84</v>
      </c>
      <c r="J1241" s="214" t="s">
        <v>420</v>
      </c>
      <c r="K1241" s="215">
        <v>70</v>
      </c>
      <c r="L1241" s="290">
        <v>236</v>
      </c>
      <c r="M1241" s="216" t="s">
        <v>540</v>
      </c>
      <c r="N1241" s="214" t="s">
        <v>127</v>
      </c>
      <c r="O1241" s="307">
        <v>71</v>
      </c>
      <c r="P1241" s="220">
        <v>30</v>
      </c>
      <c r="Q1241" s="218">
        <v>1</v>
      </c>
      <c r="R1241" s="219"/>
      <c r="S1241" s="238" t="s">
        <v>542</v>
      </c>
      <c r="T1241" s="199">
        <v>1</v>
      </c>
      <c r="U1241" s="446">
        <f>IF(D1241=0,D1242,D1241)</f>
        <v>30</v>
      </c>
      <c r="V1241" s="57">
        <v>0</v>
      </c>
      <c r="W1241" s="279">
        <v>0</v>
      </c>
      <c r="X1241" s="282"/>
      <c r="Y1241" s="279"/>
      <c r="Z1241" s="282"/>
      <c r="AA1241" s="282"/>
      <c r="AB1241" s="57"/>
      <c r="AC1241" s="57"/>
      <c r="AD1241" s="57"/>
      <c r="AE1241" s="57"/>
      <c r="AF1241" s="57"/>
      <c r="AG1241" s="57"/>
      <c r="AH1241" s="56">
        <v>30</v>
      </c>
      <c r="AI1241" s="56">
        <v>0</v>
      </c>
      <c r="AJ1241" s="56">
        <v>0</v>
      </c>
    </row>
    <row r="1242" spans="1:36" s="56" customFormat="1" ht="13.5" customHeight="1">
      <c r="A1242" s="317">
        <f>G1242</f>
        <v>39</v>
      </c>
      <c r="B1242" s="199">
        <f t="shared" si="36"/>
        <v>30</v>
      </c>
      <c r="C1242" s="132" t="s">
        <v>411</v>
      </c>
      <c r="D1242" s="125">
        <v>30</v>
      </c>
      <c r="E1242" s="148" t="s">
        <v>561</v>
      </c>
      <c r="F1242" s="148" t="s">
        <v>125</v>
      </c>
      <c r="G1242" s="531">
        <v>39</v>
      </c>
      <c r="H1242" s="531" t="s">
        <v>612</v>
      </c>
      <c r="I1242" s="16">
        <v>2.84</v>
      </c>
      <c r="J1242" s="122" t="s">
        <v>420</v>
      </c>
      <c r="K1242" s="159">
        <v>70</v>
      </c>
      <c r="L1242" s="289">
        <v>236</v>
      </c>
      <c r="M1242" s="173" t="s">
        <v>540</v>
      </c>
      <c r="N1242" s="122" t="s">
        <v>127</v>
      </c>
      <c r="O1242" s="301">
        <v>71</v>
      </c>
      <c r="P1242" s="530">
        <v>30</v>
      </c>
      <c r="Q1242" s="120">
        <v>1</v>
      </c>
      <c r="R1242" s="125"/>
      <c r="S1242" s="237" t="s">
        <v>542</v>
      </c>
      <c r="T1242" s="81">
        <v>2</v>
      </c>
      <c r="U1242" s="446">
        <f>IF(D1241=0,D1242,D1241)</f>
        <v>30</v>
      </c>
      <c r="V1242" s="57">
        <f>IF(I1241=0,I1242,I1241)</f>
        <v>2.84</v>
      </c>
      <c r="W1242" s="279">
        <f>IF(S1241="取りやめ",0,V1242)</f>
        <v>2.84</v>
      </c>
      <c r="X1242" s="282"/>
      <c r="Y1242" s="279"/>
      <c r="Z1242" s="282"/>
      <c r="AA1242" s="282"/>
      <c r="AB1242" s="57"/>
      <c r="AC1242" s="57"/>
      <c r="AD1242" s="57"/>
      <c r="AE1242" s="57"/>
      <c r="AF1242" s="57"/>
      <c r="AG1242" s="57"/>
      <c r="AH1242" s="56">
        <v>30</v>
      </c>
      <c r="AI1242" s="56">
        <v>2.84</v>
      </c>
      <c r="AJ1242" s="56">
        <v>2.84</v>
      </c>
    </row>
    <row r="1243" spans="1:36" s="56" customFormat="1" ht="13.5" customHeight="1">
      <c r="A1243" s="317">
        <f>IF(G1243=G1244,G1243,G1244)</f>
        <v>39</v>
      </c>
      <c r="B1243" s="199">
        <f t="shared" si="36"/>
        <v>30</v>
      </c>
      <c r="C1243" s="256" t="s">
        <v>411</v>
      </c>
      <c r="D1243" s="219">
        <v>30</v>
      </c>
      <c r="E1243" s="211" t="s">
        <v>561</v>
      </c>
      <c r="F1243" s="211" t="s">
        <v>125</v>
      </c>
      <c r="G1243" s="522">
        <v>39</v>
      </c>
      <c r="H1243" s="522" t="s">
        <v>613</v>
      </c>
      <c r="I1243" s="213">
        <v>2.2000000000000002</v>
      </c>
      <c r="J1243" s="214" t="s">
        <v>420</v>
      </c>
      <c r="K1243" s="215">
        <v>70</v>
      </c>
      <c r="L1243" s="290">
        <v>183</v>
      </c>
      <c r="M1243" s="216" t="s">
        <v>540</v>
      </c>
      <c r="N1243" s="214" t="s">
        <v>127</v>
      </c>
      <c r="O1243" s="307">
        <v>55</v>
      </c>
      <c r="P1243" s="220">
        <v>30</v>
      </c>
      <c r="Q1243" s="218">
        <v>1</v>
      </c>
      <c r="R1243" s="219"/>
      <c r="S1243" s="238" t="s">
        <v>542</v>
      </c>
      <c r="T1243" s="199">
        <v>1</v>
      </c>
      <c r="U1243" s="446">
        <f>IF(D1243=0,D1244,D1243)</f>
        <v>30</v>
      </c>
      <c r="V1243" s="57">
        <v>0</v>
      </c>
      <c r="W1243" s="279">
        <v>0</v>
      </c>
      <c r="X1243" s="282"/>
      <c r="Y1243" s="279"/>
      <c r="Z1243" s="282"/>
      <c r="AA1243" s="282"/>
      <c r="AB1243" s="57"/>
      <c r="AC1243" s="57"/>
      <c r="AD1243" s="57"/>
      <c r="AE1243" s="57"/>
      <c r="AF1243" s="57"/>
      <c r="AG1243" s="57"/>
      <c r="AH1243" s="56">
        <v>30</v>
      </c>
      <c r="AI1243" s="56">
        <v>0</v>
      </c>
      <c r="AJ1243" s="56">
        <v>0</v>
      </c>
    </row>
    <row r="1244" spans="1:36" s="56" customFormat="1" ht="13.5" customHeight="1">
      <c r="A1244" s="317">
        <f>G1244</f>
        <v>39</v>
      </c>
      <c r="B1244" s="199">
        <f t="shared" si="36"/>
        <v>30</v>
      </c>
      <c r="C1244" s="132" t="s">
        <v>411</v>
      </c>
      <c r="D1244" s="125">
        <v>30</v>
      </c>
      <c r="E1244" s="148" t="s">
        <v>561</v>
      </c>
      <c r="F1244" s="148" t="s">
        <v>125</v>
      </c>
      <c r="G1244" s="531">
        <v>39</v>
      </c>
      <c r="H1244" s="531" t="s">
        <v>613</v>
      </c>
      <c r="I1244" s="16">
        <v>2.2000000000000002</v>
      </c>
      <c r="J1244" s="122" t="s">
        <v>420</v>
      </c>
      <c r="K1244" s="159">
        <v>70</v>
      </c>
      <c r="L1244" s="289">
        <v>183</v>
      </c>
      <c r="M1244" s="173" t="s">
        <v>540</v>
      </c>
      <c r="N1244" s="122" t="s">
        <v>127</v>
      </c>
      <c r="O1244" s="301">
        <v>55</v>
      </c>
      <c r="P1244" s="530">
        <v>30</v>
      </c>
      <c r="Q1244" s="120">
        <v>1</v>
      </c>
      <c r="R1244" s="125"/>
      <c r="S1244" s="237" t="s">
        <v>542</v>
      </c>
      <c r="T1244" s="81">
        <v>2</v>
      </c>
      <c r="U1244" s="446">
        <f>IF(D1243=0,D1244,D1243)</f>
        <v>30</v>
      </c>
      <c r="V1244" s="57">
        <f>IF(I1243=0,I1244,I1243)</f>
        <v>2.2000000000000002</v>
      </c>
      <c r="W1244" s="279">
        <f>IF(S1243="取りやめ",0,V1244)</f>
        <v>2.2000000000000002</v>
      </c>
      <c r="X1244" s="282"/>
      <c r="Y1244" s="279"/>
      <c r="Z1244" s="282"/>
      <c r="AA1244" s="282"/>
      <c r="AB1244" s="57"/>
      <c r="AC1244" s="57"/>
      <c r="AD1244" s="57"/>
      <c r="AE1244" s="57"/>
      <c r="AF1244" s="57"/>
      <c r="AG1244" s="57"/>
      <c r="AH1244" s="56">
        <v>30</v>
      </c>
      <c r="AI1244" s="56">
        <v>2.2000000000000002</v>
      </c>
      <c r="AJ1244" s="56">
        <v>2.2000000000000002</v>
      </c>
    </row>
    <row r="1245" spans="1:36" s="56" customFormat="1" ht="13.5" customHeight="1">
      <c r="A1245" s="317">
        <f>IF(G1245=G1246,G1245,G1246)</f>
        <v>45</v>
      </c>
      <c r="B1245" s="199">
        <f t="shared" si="36"/>
        <v>30</v>
      </c>
      <c r="C1245" s="256" t="s">
        <v>411</v>
      </c>
      <c r="D1245" s="219">
        <v>30</v>
      </c>
      <c r="E1245" s="211" t="s">
        <v>561</v>
      </c>
      <c r="F1245" s="211" t="s">
        <v>125</v>
      </c>
      <c r="G1245" s="522">
        <v>45</v>
      </c>
      <c r="H1245" s="522" t="s">
        <v>614</v>
      </c>
      <c r="I1245" s="213">
        <v>4.84</v>
      </c>
      <c r="J1245" s="214" t="s">
        <v>420</v>
      </c>
      <c r="K1245" s="215">
        <v>28</v>
      </c>
      <c r="L1245" s="290">
        <v>184</v>
      </c>
      <c r="M1245" s="216" t="s">
        <v>546</v>
      </c>
      <c r="N1245" s="214" t="s">
        <v>127</v>
      </c>
      <c r="O1245" s="307">
        <v>55</v>
      </c>
      <c r="P1245" s="220">
        <v>30</v>
      </c>
      <c r="Q1245" s="218">
        <v>1</v>
      </c>
      <c r="R1245" s="219"/>
      <c r="S1245" s="238" t="s">
        <v>542</v>
      </c>
      <c r="T1245" s="199">
        <v>1</v>
      </c>
      <c r="U1245" s="446">
        <f>IF(D1245=0,D1246,D1245)</f>
        <v>30</v>
      </c>
      <c r="V1245" s="57">
        <v>0</v>
      </c>
      <c r="W1245" s="279">
        <v>0</v>
      </c>
      <c r="X1245" s="282"/>
      <c r="Y1245" s="279"/>
      <c r="Z1245" s="282"/>
      <c r="AA1245" s="282"/>
      <c r="AB1245" s="57"/>
      <c r="AC1245" s="57"/>
      <c r="AD1245" s="57"/>
      <c r="AE1245" s="57"/>
      <c r="AF1245" s="57"/>
      <c r="AG1245" s="57"/>
      <c r="AH1245" s="56">
        <v>30</v>
      </c>
      <c r="AI1245" s="56">
        <v>0</v>
      </c>
      <c r="AJ1245" s="56">
        <v>0</v>
      </c>
    </row>
    <row r="1246" spans="1:36" s="56" customFormat="1" ht="13.5" customHeight="1">
      <c r="A1246" s="317">
        <f>G1246</f>
        <v>45</v>
      </c>
      <c r="B1246" s="199">
        <f t="shared" si="36"/>
        <v>30</v>
      </c>
      <c r="C1246" s="132" t="s">
        <v>411</v>
      </c>
      <c r="D1246" s="125">
        <v>30</v>
      </c>
      <c r="E1246" s="148" t="s">
        <v>561</v>
      </c>
      <c r="F1246" s="148" t="s">
        <v>125</v>
      </c>
      <c r="G1246" s="531">
        <v>45</v>
      </c>
      <c r="H1246" s="531" t="s">
        <v>614</v>
      </c>
      <c r="I1246" s="16">
        <v>4.84</v>
      </c>
      <c r="J1246" s="122" t="s">
        <v>420</v>
      </c>
      <c r="K1246" s="159">
        <v>28</v>
      </c>
      <c r="L1246" s="289">
        <v>184</v>
      </c>
      <c r="M1246" s="173" t="s">
        <v>546</v>
      </c>
      <c r="N1246" s="122" t="s">
        <v>127</v>
      </c>
      <c r="O1246" s="301">
        <v>55</v>
      </c>
      <c r="P1246" s="530">
        <v>30</v>
      </c>
      <c r="Q1246" s="120">
        <v>1</v>
      </c>
      <c r="R1246" s="125"/>
      <c r="S1246" s="237" t="s">
        <v>542</v>
      </c>
      <c r="T1246" s="81">
        <v>2</v>
      </c>
      <c r="U1246" s="446">
        <f>IF(D1245=0,D1246,D1245)</f>
        <v>30</v>
      </c>
      <c r="V1246" s="57">
        <f>IF(I1245=0,I1246,I1245)</f>
        <v>4.84</v>
      </c>
      <c r="W1246" s="279">
        <f>IF(S1245="取りやめ",0,V1246)</f>
        <v>4.84</v>
      </c>
      <c r="X1246" s="282"/>
      <c r="Y1246" s="279"/>
      <c r="Z1246" s="282"/>
      <c r="AA1246" s="282"/>
      <c r="AB1246" s="57"/>
      <c r="AC1246" s="57"/>
      <c r="AD1246" s="57"/>
      <c r="AE1246" s="57"/>
      <c r="AF1246" s="57"/>
      <c r="AG1246" s="57"/>
      <c r="AH1246" s="56">
        <v>30</v>
      </c>
      <c r="AI1246" s="56">
        <v>4.84</v>
      </c>
      <c r="AJ1246" s="56">
        <v>4.84</v>
      </c>
    </row>
    <row r="1247" spans="1:36" s="56" customFormat="1" ht="13.5" customHeight="1">
      <c r="A1247" s="317">
        <f>IF(G1247=G1248,G1247,G1248)</f>
        <v>45</v>
      </c>
      <c r="B1247" s="199">
        <f t="shared" si="36"/>
        <v>30</v>
      </c>
      <c r="C1247" s="256" t="s">
        <v>411</v>
      </c>
      <c r="D1247" s="219">
        <v>30</v>
      </c>
      <c r="E1247" s="211" t="s">
        <v>561</v>
      </c>
      <c r="F1247" s="211" t="s">
        <v>125</v>
      </c>
      <c r="G1247" s="522">
        <v>45</v>
      </c>
      <c r="H1247" s="522" t="s">
        <v>595</v>
      </c>
      <c r="I1247" s="213">
        <v>3.28</v>
      </c>
      <c r="J1247" s="214" t="s">
        <v>420</v>
      </c>
      <c r="K1247" s="215">
        <v>80</v>
      </c>
      <c r="L1247" s="290">
        <v>276</v>
      </c>
      <c r="M1247" s="216" t="s">
        <v>546</v>
      </c>
      <c r="N1247" s="214" t="s">
        <v>127</v>
      </c>
      <c r="O1247" s="307">
        <v>83</v>
      </c>
      <c r="P1247" s="220">
        <v>30</v>
      </c>
      <c r="Q1247" s="218">
        <v>1</v>
      </c>
      <c r="R1247" s="219"/>
      <c r="S1247" s="238" t="s">
        <v>542</v>
      </c>
      <c r="T1247" s="199">
        <v>1</v>
      </c>
      <c r="U1247" s="446">
        <f>IF(D1247=0,D1248,D1247)</f>
        <v>30</v>
      </c>
      <c r="V1247" s="57">
        <v>0</v>
      </c>
      <c r="W1247" s="279">
        <v>0</v>
      </c>
      <c r="X1247" s="282"/>
      <c r="Y1247" s="279"/>
      <c r="Z1247" s="282"/>
      <c r="AA1247" s="282"/>
      <c r="AB1247" s="57"/>
      <c r="AC1247" s="57"/>
      <c r="AD1247" s="57"/>
      <c r="AE1247" s="57"/>
      <c r="AF1247" s="57"/>
      <c r="AG1247" s="57"/>
      <c r="AH1247" s="56">
        <v>30</v>
      </c>
      <c r="AI1247" s="56">
        <v>0</v>
      </c>
      <c r="AJ1247" s="56">
        <v>0</v>
      </c>
    </row>
    <row r="1248" spans="1:36" s="56" customFormat="1" ht="13.5" customHeight="1">
      <c r="A1248" s="317">
        <f>G1248</f>
        <v>45</v>
      </c>
      <c r="B1248" s="199">
        <f t="shared" si="36"/>
        <v>30</v>
      </c>
      <c r="C1248" s="132" t="s">
        <v>411</v>
      </c>
      <c r="D1248" s="125">
        <v>30</v>
      </c>
      <c r="E1248" s="148" t="s">
        <v>561</v>
      </c>
      <c r="F1248" s="148" t="s">
        <v>125</v>
      </c>
      <c r="G1248" s="531">
        <v>45</v>
      </c>
      <c r="H1248" s="531" t="s">
        <v>595</v>
      </c>
      <c r="I1248" s="16">
        <v>3.28</v>
      </c>
      <c r="J1248" s="122" t="s">
        <v>420</v>
      </c>
      <c r="K1248" s="159">
        <v>80</v>
      </c>
      <c r="L1248" s="289">
        <v>276</v>
      </c>
      <c r="M1248" s="173" t="s">
        <v>546</v>
      </c>
      <c r="N1248" s="122" t="s">
        <v>127</v>
      </c>
      <c r="O1248" s="301">
        <v>83</v>
      </c>
      <c r="P1248" s="530">
        <v>30</v>
      </c>
      <c r="Q1248" s="120">
        <v>1</v>
      </c>
      <c r="R1248" s="125"/>
      <c r="S1248" s="237" t="s">
        <v>542</v>
      </c>
      <c r="T1248" s="81">
        <v>2</v>
      </c>
      <c r="U1248" s="446">
        <f>IF(D1247=0,D1248,D1247)</f>
        <v>30</v>
      </c>
      <c r="V1248" s="57">
        <f>IF(I1247=0,I1248,I1247)</f>
        <v>3.28</v>
      </c>
      <c r="W1248" s="279">
        <f>IF(S1247="取りやめ",0,V1248)</f>
        <v>3.28</v>
      </c>
      <c r="X1248" s="282"/>
      <c r="Y1248" s="279"/>
      <c r="Z1248" s="282"/>
      <c r="AA1248" s="282"/>
      <c r="AB1248" s="57"/>
      <c r="AC1248" s="57"/>
      <c r="AD1248" s="57"/>
      <c r="AE1248" s="57"/>
      <c r="AF1248" s="57"/>
      <c r="AG1248" s="57"/>
      <c r="AH1248" s="56">
        <v>30</v>
      </c>
      <c r="AI1248" s="56">
        <v>3.28</v>
      </c>
      <c r="AJ1248" s="56">
        <v>3.28</v>
      </c>
    </row>
    <row r="1249" spans="1:36" s="56" customFormat="1" ht="13.5" customHeight="1">
      <c r="A1249" s="317">
        <f>IF(G1249=G1250,G1249,G1250)</f>
        <v>74</v>
      </c>
      <c r="B1249" s="199">
        <f t="shared" si="36"/>
        <v>30</v>
      </c>
      <c r="C1249" s="256" t="s">
        <v>411</v>
      </c>
      <c r="D1249" s="219">
        <v>30</v>
      </c>
      <c r="E1249" s="211" t="s">
        <v>561</v>
      </c>
      <c r="F1249" s="211" t="s">
        <v>125</v>
      </c>
      <c r="G1249" s="522">
        <v>74</v>
      </c>
      <c r="H1249" s="522" t="s">
        <v>568</v>
      </c>
      <c r="I1249" s="213">
        <v>0.64</v>
      </c>
      <c r="J1249" s="214" t="s">
        <v>420</v>
      </c>
      <c r="K1249" s="215">
        <v>50</v>
      </c>
      <c r="L1249" s="290">
        <v>35</v>
      </c>
      <c r="M1249" s="216" t="s">
        <v>540</v>
      </c>
      <c r="N1249" s="214" t="s">
        <v>127</v>
      </c>
      <c r="O1249" s="307">
        <v>11</v>
      </c>
      <c r="P1249" s="220">
        <v>30</v>
      </c>
      <c r="Q1249" s="218">
        <v>1</v>
      </c>
      <c r="R1249" s="219"/>
      <c r="S1249" s="238" t="s">
        <v>542</v>
      </c>
      <c r="T1249" s="199">
        <v>1</v>
      </c>
      <c r="U1249" s="446">
        <f>IF(D1249=0,D1250,D1249)</f>
        <v>30</v>
      </c>
      <c r="V1249" s="57">
        <v>0</v>
      </c>
      <c r="W1249" s="279">
        <v>0</v>
      </c>
      <c r="X1249" s="282"/>
      <c r="Y1249" s="279"/>
      <c r="Z1249" s="282"/>
      <c r="AA1249" s="282"/>
      <c r="AB1249" s="57"/>
      <c r="AC1249" s="57"/>
      <c r="AD1249" s="57"/>
      <c r="AE1249" s="57"/>
      <c r="AF1249" s="57"/>
      <c r="AG1249" s="57"/>
      <c r="AH1249" s="56">
        <v>30</v>
      </c>
      <c r="AI1249" s="56">
        <v>0</v>
      </c>
      <c r="AJ1249" s="56">
        <v>0</v>
      </c>
    </row>
    <row r="1250" spans="1:36" s="56" customFormat="1" ht="13.5" customHeight="1">
      <c r="A1250" s="317">
        <f>G1250</f>
        <v>74</v>
      </c>
      <c r="B1250" s="199">
        <f t="shared" si="36"/>
        <v>30</v>
      </c>
      <c r="C1250" s="132" t="s">
        <v>411</v>
      </c>
      <c r="D1250" s="125">
        <v>30</v>
      </c>
      <c r="E1250" s="148" t="s">
        <v>561</v>
      </c>
      <c r="F1250" s="148" t="s">
        <v>125</v>
      </c>
      <c r="G1250" s="531">
        <v>74</v>
      </c>
      <c r="H1250" s="531" t="s">
        <v>568</v>
      </c>
      <c r="I1250" s="16">
        <v>0.64</v>
      </c>
      <c r="J1250" s="122" t="s">
        <v>420</v>
      </c>
      <c r="K1250" s="159">
        <v>50</v>
      </c>
      <c r="L1250" s="289">
        <v>35</v>
      </c>
      <c r="M1250" s="173" t="s">
        <v>540</v>
      </c>
      <c r="N1250" s="122" t="s">
        <v>127</v>
      </c>
      <c r="O1250" s="301">
        <v>11</v>
      </c>
      <c r="P1250" s="530">
        <v>30</v>
      </c>
      <c r="Q1250" s="120">
        <v>1</v>
      </c>
      <c r="R1250" s="125"/>
      <c r="S1250" s="237" t="s">
        <v>542</v>
      </c>
      <c r="T1250" s="81">
        <v>2</v>
      </c>
      <c r="U1250" s="446">
        <f>IF(D1249=0,D1250,D1249)</f>
        <v>30</v>
      </c>
      <c r="V1250" s="57">
        <f>IF(I1249=0,I1250,I1249)</f>
        <v>0.64</v>
      </c>
      <c r="W1250" s="279">
        <f>IF(S1249="取りやめ",0,V1250)</f>
        <v>0.64</v>
      </c>
      <c r="X1250" s="282"/>
      <c r="Y1250" s="279"/>
      <c r="Z1250" s="282"/>
      <c r="AA1250" s="282"/>
      <c r="AB1250" s="57"/>
      <c r="AC1250" s="57"/>
      <c r="AD1250" s="57"/>
      <c r="AE1250" s="57"/>
      <c r="AF1250" s="57"/>
      <c r="AG1250" s="57"/>
      <c r="AH1250" s="56">
        <v>30</v>
      </c>
      <c r="AI1250" s="56">
        <v>0.64</v>
      </c>
      <c r="AJ1250" s="56">
        <v>0.64</v>
      </c>
    </row>
    <row r="1251" spans="1:36" s="56" customFormat="1" ht="13.5" customHeight="1">
      <c r="A1251" s="317">
        <f>IF(G1251=G1252,G1251,G1252)</f>
        <v>74</v>
      </c>
      <c r="B1251" s="199">
        <f t="shared" si="36"/>
        <v>30</v>
      </c>
      <c r="C1251" s="256" t="s">
        <v>411</v>
      </c>
      <c r="D1251" s="219">
        <v>30</v>
      </c>
      <c r="E1251" s="211" t="s">
        <v>561</v>
      </c>
      <c r="F1251" s="211" t="s">
        <v>125</v>
      </c>
      <c r="G1251" s="522">
        <v>74</v>
      </c>
      <c r="H1251" s="522" t="s">
        <v>592</v>
      </c>
      <c r="I1251" s="213">
        <v>0.48</v>
      </c>
      <c r="J1251" s="214" t="s">
        <v>420</v>
      </c>
      <c r="K1251" s="215">
        <v>40</v>
      </c>
      <c r="L1251" s="290">
        <v>33</v>
      </c>
      <c r="M1251" s="216" t="s">
        <v>540</v>
      </c>
      <c r="N1251" s="214" t="s">
        <v>127</v>
      </c>
      <c r="O1251" s="307">
        <v>10</v>
      </c>
      <c r="P1251" s="220">
        <v>30</v>
      </c>
      <c r="Q1251" s="218">
        <v>1</v>
      </c>
      <c r="R1251" s="219"/>
      <c r="S1251" s="238" t="s">
        <v>542</v>
      </c>
      <c r="T1251" s="199">
        <v>1</v>
      </c>
      <c r="U1251" s="446">
        <f>IF(D1251=0,D1252,D1251)</f>
        <v>30</v>
      </c>
      <c r="V1251" s="57">
        <v>0</v>
      </c>
      <c r="W1251" s="279">
        <v>0</v>
      </c>
      <c r="X1251" s="282"/>
      <c r="Y1251" s="279"/>
      <c r="Z1251" s="282"/>
      <c r="AA1251" s="282"/>
      <c r="AB1251" s="57"/>
      <c r="AC1251" s="57"/>
      <c r="AD1251" s="57"/>
      <c r="AE1251" s="57"/>
      <c r="AF1251" s="57"/>
      <c r="AG1251" s="57"/>
      <c r="AH1251" s="56">
        <v>30</v>
      </c>
      <c r="AI1251" s="56">
        <v>0</v>
      </c>
      <c r="AJ1251" s="56">
        <v>0</v>
      </c>
    </row>
    <row r="1252" spans="1:36" s="56" customFormat="1" ht="13.5" customHeight="1">
      <c r="A1252" s="317">
        <f>G1252</f>
        <v>74</v>
      </c>
      <c r="B1252" s="199">
        <f t="shared" si="36"/>
        <v>30</v>
      </c>
      <c r="C1252" s="132" t="s">
        <v>411</v>
      </c>
      <c r="D1252" s="125">
        <v>30</v>
      </c>
      <c r="E1252" s="148" t="s">
        <v>561</v>
      </c>
      <c r="F1252" s="148" t="s">
        <v>125</v>
      </c>
      <c r="G1252" s="531">
        <v>74</v>
      </c>
      <c r="H1252" s="531" t="s">
        <v>592</v>
      </c>
      <c r="I1252" s="16">
        <v>0.48</v>
      </c>
      <c r="J1252" s="122" t="s">
        <v>420</v>
      </c>
      <c r="K1252" s="159">
        <v>40</v>
      </c>
      <c r="L1252" s="289">
        <v>33</v>
      </c>
      <c r="M1252" s="173" t="s">
        <v>540</v>
      </c>
      <c r="N1252" s="122" t="s">
        <v>127</v>
      </c>
      <c r="O1252" s="301">
        <v>10</v>
      </c>
      <c r="P1252" s="530">
        <v>30</v>
      </c>
      <c r="Q1252" s="120">
        <v>1</v>
      </c>
      <c r="R1252" s="125"/>
      <c r="S1252" s="237" t="s">
        <v>542</v>
      </c>
      <c r="T1252" s="81">
        <v>2</v>
      </c>
      <c r="U1252" s="446">
        <f>IF(D1251=0,D1252,D1251)</f>
        <v>30</v>
      </c>
      <c r="V1252" s="57">
        <f>IF(I1251=0,I1252,I1251)</f>
        <v>0.48</v>
      </c>
      <c r="W1252" s="279">
        <f>IF(S1251="取りやめ",0,V1252)</f>
        <v>0.48</v>
      </c>
      <c r="X1252" s="282"/>
      <c r="Y1252" s="279"/>
      <c r="Z1252" s="282"/>
      <c r="AA1252" s="282"/>
      <c r="AB1252" s="57"/>
      <c r="AC1252" s="57"/>
      <c r="AD1252" s="57"/>
      <c r="AE1252" s="57"/>
      <c r="AF1252" s="57"/>
      <c r="AG1252" s="57"/>
      <c r="AH1252" s="56">
        <v>30</v>
      </c>
      <c r="AI1252" s="56">
        <v>0.48</v>
      </c>
      <c r="AJ1252" s="56">
        <v>0.48</v>
      </c>
    </row>
    <row r="1253" spans="1:36" s="56" customFormat="1" ht="13.5" customHeight="1">
      <c r="A1253" s="317">
        <f>IF(G1253=G1254,G1253,G1254)</f>
        <v>74</v>
      </c>
      <c r="B1253" s="199">
        <f t="shared" si="36"/>
        <v>30</v>
      </c>
      <c r="C1253" s="256" t="s">
        <v>411</v>
      </c>
      <c r="D1253" s="219">
        <v>30</v>
      </c>
      <c r="E1253" s="211" t="s">
        <v>561</v>
      </c>
      <c r="F1253" s="211" t="s">
        <v>125</v>
      </c>
      <c r="G1253" s="522">
        <v>74</v>
      </c>
      <c r="H1253" s="522" t="s">
        <v>615</v>
      </c>
      <c r="I1253" s="213">
        <v>1.72</v>
      </c>
      <c r="J1253" s="214" t="s">
        <v>420</v>
      </c>
      <c r="K1253" s="215">
        <v>37</v>
      </c>
      <c r="L1253" s="290">
        <v>64</v>
      </c>
      <c r="M1253" s="216" t="s">
        <v>540</v>
      </c>
      <c r="N1253" s="214" t="s">
        <v>127</v>
      </c>
      <c r="O1253" s="307">
        <v>19</v>
      </c>
      <c r="P1253" s="220">
        <v>30</v>
      </c>
      <c r="Q1253" s="218">
        <v>1</v>
      </c>
      <c r="R1253" s="219"/>
      <c r="S1253" s="238" t="s">
        <v>542</v>
      </c>
      <c r="T1253" s="199">
        <v>1</v>
      </c>
      <c r="U1253" s="446">
        <f>IF(D1253=0,D1254,D1253)</f>
        <v>30</v>
      </c>
      <c r="V1253" s="57">
        <v>0</v>
      </c>
      <c r="W1253" s="279">
        <v>0</v>
      </c>
      <c r="X1253" s="282"/>
      <c r="Y1253" s="279"/>
      <c r="Z1253" s="282"/>
      <c r="AA1253" s="282"/>
      <c r="AB1253" s="57"/>
      <c r="AC1253" s="57"/>
      <c r="AD1253" s="57"/>
      <c r="AE1253" s="57"/>
      <c r="AF1253" s="57"/>
      <c r="AG1253" s="57"/>
      <c r="AH1253" s="56">
        <v>30</v>
      </c>
      <c r="AI1253" s="56">
        <v>0</v>
      </c>
      <c r="AJ1253" s="56">
        <v>0</v>
      </c>
    </row>
    <row r="1254" spans="1:36" s="56" customFormat="1" ht="13.5" customHeight="1">
      <c r="A1254" s="317">
        <f>G1254</f>
        <v>74</v>
      </c>
      <c r="B1254" s="199">
        <f t="shared" si="36"/>
        <v>30</v>
      </c>
      <c r="C1254" s="132" t="s">
        <v>411</v>
      </c>
      <c r="D1254" s="125">
        <v>30</v>
      </c>
      <c r="E1254" s="148" t="s">
        <v>561</v>
      </c>
      <c r="F1254" s="148" t="s">
        <v>125</v>
      </c>
      <c r="G1254" s="531">
        <v>74</v>
      </c>
      <c r="H1254" s="531" t="s">
        <v>615</v>
      </c>
      <c r="I1254" s="16">
        <v>1.72</v>
      </c>
      <c r="J1254" s="122" t="s">
        <v>420</v>
      </c>
      <c r="K1254" s="159">
        <v>37</v>
      </c>
      <c r="L1254" s="289">
        <v>64</v>
      </c>
      <c r="M1254" s="173" t="s">
        <v>540</v>
      </c>
      <c r="N1254" s="122" t="s">
        <v>127</v>
      </c>
      <c r="O1254" s="301">
        <v>19</v>
      </c>
      <c r="P1254" s="530">
        <v>30</v>
      </c>
      <c r="Q1254" s="120">
        <v>1</v>
      </c>
      <c r="R1254" s="125"/>
      <c r="S1254" s="237" t="s">
        <v>542</v>
      </c>
      <c r="T1254" s="81">
        <v>2</v>
      </c>
      <c r="U1254" s="446">
        <f>IF(D1253=0,D1254,D1253)</f>
        <v>30</v>
      </c>
      <c r="V1254" s="57">
        <f>IF(I1253=0,I1254,I1253)</f>
        <v>1.72</v>
      </c>
      <c r="W1254" s="279">
        <f>IF(S1253="取りやめ",0,V1254)</f>
        <v>1.72</v>
      </c>
      <c r="X1254" s="282"/>
      <c r="Y1254" s="279"/>
      <c r="Z1254" s="282"/>
      <c r="AA1254" s="282"/>
      <c r="AB1254" s="57"/>
      <c r="AC1254" s="57"/>
      <c r="AD1254" s="57"/>
      <c r="AE1254" s="57"/>
      <c r="AF1254" s="57"/>
      <c r="AG1254" s="57"/>
      <c r="AH1254" s="56">
        <v>30</v>
      </c>
      <c r="AI1254" s="56">
        <v>1.72</v>
      </c>
      <c r="AJ1254" s="56">
        <v>1.72</v>
      </c>
    </row>
    <row r="1255" spans="1:36" s="56" customFormat="1" ht="13.5" customHeight="1">
      <c r="A1255" s="317">
        <f>IF(G1255=G1256,G1255,G1256)</f>
        <v>76</v>
      </c>
      <c r="B1255" s="199">
        <f t="shared" si="36"/>
        <v>30</v>
      </c>
      <c r="C1255" s="256" t="s">
        <v>411</v>
      </c>
      <c r="D1255" s="219">
        <v>30</v>
      </c>
      <c r="E1255" s="211" t="s">
        <v>561</v>
      </c>
      <c r="F1255" s="211" t="s">
        <v>125</v>
      </c>
      <c r="G1255" s="522">
        <v>76</v>
      </c>
      <c r="H1255" s="522" t="s">
        <v>616</v>
      </c>
      <c r="I1255" s="213">
        <v>3.4</v>
      </c>
      <c r="J1255" s="214" t="s">
        <v>420</v>
      </c>
      <c r="K1255" s="215">
        <v>80</v>
      </c>
      <c r="L1255" s="290">
        <v>286</v>
      </c>
      <c r="M1255" s="216" t="s">
        <v>540</v>
      </c>
      <c r="N1255" s="214" t="s">
        <v>127</v>
      </c>
      <c r="O1255" s="307">
        <v>86</v>
      </c>
      <c r="P1255" s="220">
        <v>30</v>
      </c>
      <c r="Q1255" s="218">
        <v>1</v>
      </c>
      <c r="R1255" s="219"/>
      <c r="S1255" s="238" t="s">
        <v>542</v>
      </c>
      <c r="T1255" s="199">
        <v>1</v>
      </c>
      <c r="U1255" s="446">
        <f>IF(D1255=0,D1256,D1255)</f>
        <v>30</v>
      </c>
      <c r="V1255" s="57">
        <v>0</v>
      </c>
      <c r="W1255" s="279">
        <v>0</v>
      </c>
      <c r="X1255" s="282"/>
      <c r="Y1255" s="279"/>
      <c r="Z1255" s="282"/>
      <c r="AA1255" s="282"/>
      <c r="AB1255" s="57"/>
      <c r="AC1255" s="57"/>
      <c r="AD1255" s="57"/>
      <c r="AE1255" s="57"/>
      <c r="AF1255" s="57"/>
      <c r="AG1255" s="57"/>
      <c r="AH1255" s="56">
        <v>30</v>
      </c>
      <c r="AI1255" s="56">
        <v>0</v>
      </c>
      <c r="AJ1255" s="56">
        <v>0</v>
      </c>
    </row>
    <row r="1256" spans="1:36" s="56" customFormat="1" ht="13.5" customHeight="1">
      <c r="A1256" s="317">
        <f>G1256</f>
        <v>76</v>
      </c>
      <c r="B1256" s="199">
        <f t="shared" si="36"/>
        <v>30</v>
      </c>
      <c r="C1256" s="132" t="s">
        <v>411</v>
      </c>
      <c r="D1256" s="125">
        <v>30</v>
      </c>
      <c r="E1256" s="148" t="s">
        <v>561</v>
      </c>
      <c r="F1256" s="148" t="s">
        <v>125</v>
      </c>
      <c r="G1256" s="531">
        <v>76</v>
      </c>
      <c r="H1256" s="531" t="s">
        <v>616</v>
      </c>
      <c r="I1256" s="16">
        <v>3.4</v>
      </c>
      <c r="J1256" s="122" t="s">
        <v>420</v>
      </c>
      <c r="K1256" s="159">
        <v>80</v>
      </c>
      <c r="L1256" s="289">
        <v>286</v>
      </c>
      <c r="M1256" s="173" t="s">
        <v>540</v>
      </c>
      <c r="N1256" s="122" t="s">
        <v>127</v>
      </c>
      <c r="O1256" s="301">
        <v>86</v>
      </c>
      <c r="P1256" s="530">
        <v>30</v>
      </c>
      <c r="Q1256" s="120">
        <v>1</v>
      </c>
      <c r="R1256" s="125"/>
      <c r="S1256" s="237" t="s">
        <v>542</v>
      </c>
      <c r="T1256" s="81">
        <v>2</v>
      </c>
      <c r="U1256" s="446">
        <f>IF(D1255=0,D1256,D1255)</f>
        <v>30</v>
      </c>
      <c r="V1256" s="57">
        <f>IF(I1255=0,I1256,I1255)</f>
        <v>3.4</v>
      </c>
      <c r="W1256" s="279">
        <f>IF(S1255="取りやめ",0,V1256)</f>
        <v>3.4</v>
      </c>
      <c r="X1256" s="282"/>
      <c r="Y1256" s="279"/>
      <c r="Z1256" s="282"/>
      <c r="AA1256" s="282"/>
      <c r="AB1256" s="57"/>
      <c r="AC1256" s="57"/>
      <c r="AD1256" s="57"/>
      <c r="AE1256" s="57"/>
      <c r="AF1256" s="57"/>
      <c r="AG1256" s="57"/>
      <c r="AH1256" s="56">
        <v>30</v>
      </c>
      <c r="AI1256" s="56">
        <v>3.4</v>
      </c>
      <c r="AJ1256" s="56">
        <v>3.4</v>
      </c>
    </row>
    <row r="1257" spans="1:36" s="56" customFormat="1" ht="13.5" customHeight="1">
      <c r="A1257" s="317">
        <f>IF(G1257=G1258,G1257,G1258)</f>
        <v>76</v>
      </c>
      <c r="B1257" s="199">
        <f t="shared" si="36"/>
        <v>30</v>
      </c>
      <c r="C1257" s="256" t="s">
        <v>411</v>
      </c>
      <c r="D1257" s="219">
        <v>30</v>
      </c>
      <c r="E1257" s="211" t="s">
        <v>561</v>
      </c>
      <c r="F1257" s="211" t="s">
        <v>125</v>
      </c>
      <c r="G1257" s="522">
        <v>76</v>
      </c>
      <c r="H1257" s="522" t="s">
        <v>617</v>
      </c>
      <c r="I1257" s="213">
        <v>0.64</v>
      </c>
      <c r="J1257" s="214" t="s">
        <v>420</v>
      </c>
      <c r="K1257" s="215">
        <v>25</v>
      </c>
      <c r="L1257" s="290">
        <v>79</v>
      </c>
      <c r="M1257" s="216" t="s">
        <v>540</v>
      </c>
      <c r="N1257" s="214" t="s">
        <v>127</v>
      </c>
      <c r="O1257" s="307">
        <v>24</v>
      </c>
      <c r="P1257" s="220">
        <v>30</v>
      </c>
      <c r="Q1257" s="218">
        <v>1</v>
      </c>
      <c r="R1257" s="219"/>
      <c r="S1257" s="238" t="s">
        <v>542</v>
      </c>
      <c r="T1257" s="199">
        <v>1</v>
      </c>
      <c r="U1257" s="446">
        <f>IF(D1257=0,D1258,D1257)</f>
        <v>30</v>
      </c>
      <c r="V1257" s="57">
        <v>0</v>
      </c>
      <c r="W1257" s="279">
        <v>0</v>
      </c>
      <c r="X1257" s="282"/>
      <c r="Y1257" s="279"/>
      <c r="Z1257" s="282"/>
      <c r="AA1257" s="282"/>
      <c r="AB1257" s="57"/>
      <c r="AC1257" s="57"/>
      <c r="AD1257" s="57"/>
      <c r="AE1257" s="57"/>
      <c r="AF1257" s="57"/>
      <c r="AG1257" s="57"/>
      <c r="AH1257" s="56">
        <v>30</v>
      </c>
      <c r="AI1257" s="56">
        <v>0</v>
      </c>
      <c r="AJ1257" s="56">
        <v>0</v>
      </c>
    </row>
    <row r="1258" spans="1:36" s="56" customFormat="1" ht="13.5" customHeight="1">
      <c r="A1258" s="317">
        <f>G1258</f>
        <v>76</v>
      </c>
      <c r="B1258" s="199">
        <f t="shared" si="36"/>
        <v>30</v>
      </c>
      <c r="C1258" s="132" t="s">
        <v>411</v>
      </c>
      <c r="D1258" s="125">
        <v>30</v>
      </c>
      <c r="E1258" s="148" t="s">
        <v>561</v>
      </c>
      <c r="F1258" s="148" t="s">
        <v>125</v>
      </c>
      <c r="G1258" s="531">
        <v>76</v>
      </c>
      <c r="H1258" s="531" t="s">
        <v>617</v>
      </c>
      <c r="I1258" s="16">
        <v>0.64</v>
      </c>
      <c r="J1258" s="122" t="s">
        <v>420</v>
      </c>
      <c r="K1258" s="159">
        <v>25</v>
      </c>
      <c r="L1258" s="289">
        <v>79</v>
      </c>
      <c r="M1258" s="173" t="s">
        <v>540</v>
      </c>
      <c r="N1258" s="122" t="s">
        <v>127</v>
      </c>
      <c r="O1258" s="301">
        <v>24</v>
      </c>
      <c r="P1258" s="530">
        <v>30</v>
      </c>
      <c r="Q1258" s="120">
        <v>1</v>
      </c>
      <c r="R1258" s="125"/>
      <c r="S1258" s="237" t="s">
        <v>542</v>
      </c>
      <c r="T1258" s="81">
        <v>2</v>
      </c>
      <c r="U1258" s="446">
        <f>IF(D1257=0,D1258,D1257)</f>
        <v>30</v>
      </c>
      <c r="V1258" s="57">
        <f>IF(I1257=0,I1258,I1257)</f>
        <v>0.64</v>
      </c>
      <c r="W1258" s="279">
        <f>IF(S1257="取りやめ",0,V1258)</f>
        <v>0.64</v>
      </c>
      <c r="X1258" s="282"/>
      <c r="Y1258" s="279"/>
      <c r="Z1258" s="282"/>
      <c r="AA1258" s="282"/>
      <c r="AB1258" s="57"/>
      <c r="AC1258" s="57"/>
      <c r="AD1258" s="57"/>
      <c r="AE1258" s="57"/>
      <c r="AF1258" s="57"/>
      <c r="AG1258" s="57"/>
      <c r="AH1258" s="56">
        <v>30</v>
      </c>
      <c r="AI1258" s="56">
        <v>0.64</v>
      </c>
      <c r="AJ1258" s="56">
        <v>0.64</v>
      </c>
    </row>
    <row r="1259" spans="1:36" s="56" customFormat="1" ht="13.5" customHeight="1">
      <c r="A1259" s="317">
        <f>IF(G1259=G1260,G1259,G1260)</f>
        <v>39</v>
      </c>
      <c r="B1259" s="199">
        <f t="shared" si="36"/>
        <v>30</v>
      </c>
      <c r="C1259" s="256" t="s">
        <v>411</v>
      </c>
      <c r="D1259" s="219">
        <v>30</v>
      </c>
      <c r="E1259" s="211" t="s">
        <v>561</v>
      </c>
      <c r="F1259" s="211" t="s">
        <v>125</v>
      </c>
      <c r="G1259" s="522">
        <v>39</v>
      </c>
      <c r="H1259" s="522" t="s">
        <v>618</v>
      </c>
      <c r="I1259" s="213">
        <v>5.92</v>
      </c>
      <c r="J1259" s="214" t="s">
        <v>420</v>
      </c>
      <c r="K1259" s="215">
        <v>38</v>
      </c>
      <c r="L1259" s="290">
        <v>1338</v>
      </c>
      <c r="M1259" s="216" t="s">
        <v>540</v>
      </c>
      <c r="N1259" s="214" t="s">
        <v>127</v>
      </c>
      <c r="O1259" s="307">
        <v>361</v>
      </c>
      <c r="P1259" s="220">
        <v>27</v>
      </c>
      <c r="Q1259" s="218">
        <v>1</v>
      </c>
      <c r="R1259" s="219"/>
      <c r="S1259" s="238" t="s">
        <v>542</v>
      </c>
      <c r="T1259" s="199">
        <v>1</v>
      </c>
      <c r="U1259" s="446">
        <f>IF(D1259=0,D1260,D1259)</f>
        <v>30</v>
      </c>
      <c r="V1259" s="57">
        <v>0</v>
      </c>
      <c r="W1259" s="279">
        <v>0</v>
      </c>
      <c r="X1259" s="282"/>
      <c r="Y1259" s="279"/>
      <c r="Z1259" s="282"/>
      <c r="AA1259" s="282"/>
      <c r="AB1259" s="57"/>
      <c r="AC1259" s="57"/>
      <c r="AD1259" s="57"/>
      <c r="AE1259" s="57"/>
      <c r="AF1259" s="57"/>
      <c r="AG1259" s="57"/>
      <c r="AH1259" s="56">
        <v>30</v>
      </c>
      <c r="AI1259" s="56">
        <v>0</v>
      </c>
      <c r="AJ1259" s="56">
        <v>0</v>
      </c>
    </row>
    <row r="1260" spans="1:36" s="56" customFormat="1" ht="13.5" customHeight="1">
      <c r="A1260" s="317">
        <f>G1260</f>
        <v>39</v>
      </c>
      <c r="B1260" s="199">
        <f t="shared" si="36"/>
        <v>30</v>
      </c>
      <c r="C1260" s="132" t="s">
        <v>411</v>
      </c>
      <c r="D1260" s="125">
        <v>30</v>
      </c>
      <c r="E1260" s="148" t="s">
        <v>561</v>
      </c>
      <c r="F1260" s="148" t="s">
        <v>125</v>
      </c>
      <c r="G1260" s="531">
        <v>39</v>
      </c>
      <c r="H1260" s="531" t="s">
        <v>618</v>
      </c>
      <c r="I1260" s="16">
        <v>5.92</v>
      </c>
      <c r="J1260" s="122" t="s">
        <v>420</v>
      </c>
      <c r="K1260" s="159">
        <v>38</v>
      </c>
      <c r="L1260" s="289">
        <v>1338</v>
      </c>
      <c r="M1260" s="173" t="s">
        <v>540</v>
      </c>
      <c r="N1260" s="122" t="s">
        <v>127</v>
      </c>
      <c r="O1260" s="301">
        <v>361</v>
      </c>
      <c r="P1260" s="530">
        <v>27</v>
      </c>
      <c r="Q1260" s="120">
        <v>1</v>
      </c>
      <c r="R1260" s="125"/>
      <c r="S1260" s="237" t="s">
        <v>542</v>
      </c>
      <c r="T1260" s="81">
        <v>2</v>
      </c>
      <c r="U1260" s="446">
        <f>IF(D1259=0,D1260,D1259)</f>
        <v>30</v>
      </c>
      <c r="V1260" s="57">
        <f>IF(I1259=0,I1260,I1259)</f>
        <v>5.92</v>
      </c>
      <c r="W1260" s="279">
        <f>IF(S1259="取りやめ",0,V1260)</f>
        <v>5.92</v>
      </c>
      <c r="X1260" s="282"/>
      <c r="Y1260" s="279"/>
      <c r="Z1260" s="282"/>
      <c r="AA1260" s="282"/>
      <c r="AB1260" s="57"/>
      <c r="AC1260" s="57"/>
      <c r="AD1260" s="57"/>
      <c r="AE1260" s="57"/>
      <c r="AF1260" s="57"/>
      <c r="AG1260" s="57"/>
      <c r="AH1260" s="56">
        <v>30</v>
      </c>
      <c r="AI1260" s="56">
        <v>5.92</v>
      </c>
      <c r="AJ1260" s="56">
        <v>5.92</v>
      </c>
    </row>
    <row r="1261" spans="1:36" s="56" customFormat="1" ht="13.5" customHeight="1">
      <c r="A1261" s="317">
        <f>IF(G1261=G1262,G1261,G1262)</f>
        <v>6</v>
      </c>
      <c r="B1261" s="199">
        <f t="shared" si="36"/>
        <v>30</v>
      </c>
      <c r="C1261" s="256" t="s">
        <v>411</v>
      </c>
      <c r="D1261" s="219">
        <v>30</v>
      </c>
      <c r="E1261" s="211" t="s">
        <v>561</v>
      </c>
      <c r="F1261" s="211" t="s">
        <v>125</v>
      </c>
      <c r="G1261" s="522">
        <v>6</v>
      </c>
      <c r="H1261" s="522" t="s">
        <v>598</v>
      </c>
      <c r="I1261" s="213">
        <v>1.48</v>
      </c>
      <c r="J1261" s="214" t="s">
        <v>420</v>
      </c>
      <c r="K1261" s="215">
        <v>76</v>
      </c>
      <c r="L1261" s="290">
        <v>1513</v>
      </c>
      <c r="M1261" s="216" t="s">
        <v>540</v>
      </c>
      <c r="N1261" s="214" t="s">
        <v>127</v>
      </c>
      <c r="O1261" s="307">
        <v>454</v>
      </c>
      <c r="P1261" s="220">
        <v>30</v>
      </c>
      <c r="Q1261" s="218">
        <v>1</v>
      </c>
      <c r="R1261" s="219"/>
      <c r="S1261" s="238" t="s">
        <v>542</v>
      </c>
      <c r="T1261" s="199">
        <v>1</v>
      </c>
      <c r="U1261" s="446">
        <f>IF(D1261=0,D1262,D1261)</f>
        <v>30</v>
      </c>
      <c r="V1261" s="57">
        <v>0</v>
      </c>
      <c r="W1261" s="279">
        <v>0</v>
      </c>
      <c r="X1261" s="282"/>
      <c r="Y1261" s="279"/>
      <c r="Z1261" s="282"/>
      <c r="AA1261" s="282"/>
      <c r="AB1261" s="57"/>
      <c r="AC1261" s="57"/>
      <c r="AD1261" s="57"/>
      <c r="AE1261" s="57"/>
      <c r="AF1261" s="57"/>
      <c r="AG1261" s="57"/>
      <c r="AH1261" s="56">
        <v>30</v>
      </c>
      <c r="AI1261" s="56">
        <v>0</v>
      </c>
      <c r="AJ1261" s="56">
        <v>0</v>
      </c>
    </row>
    <row r="1262" spans="1:36" s="56" customFormat="1" ht="13.5" customHeight="1">
      <c r="A1262" s="317">
        <f>G1262</f>
        <v>6</v>
      </c>
      <c r="B1262" s="199">
        <f t="shared" si="36"/>
        <v>30</v>
      </c>
      <c r="C1262" s="132" t="s">
        <v>411</v>
      </c>
      <c r="D1262" s="125">
        <v>30</v>
      </c>
      <c r="E1262" s="148" t="s">
        <v>561</v>
      </c>
      <c r="F1262" s="148" t="s">
        <v>125</v>
      </c>
      <c r="G1262" s="531">
        <v>6</v>
      </c>
      <c r="H1262" s="531" t="s">
        <v>598</v>
      </c>
      <c r="I1262" s="16">
        <v>1.48</v>
      </c>
      <c r="J1262" s="122" t="s">
        <v>420</v>
      </c>
      <c r="K1262" s="159">
        <v>76</v>
      </c>
      <c r="L1262" s="289">
        <v>1513</v>
      </c>
      <c r="M1262" s="173" t="s">
        <v>540</v>
      </c>
      <c r="N1262" s="122" t="s">
        <v>127</v>
      </c>
      <c r="O1262" s="301">
        <v>454</v>
      </c>
      <c r="P1262" s="530">
        <v>30</v>
      </c>
      <c r="Q1262" s="120">
        <v>1</v>
      </c>
      <c r="R1262" s="125"/>
      <c r="S1262" s="237" t="s">
        <v>542</v>
      </c>
      <c r="T1262" s="81">
        <v>2</v>
      </c>
      <c r="U1262" s="446">
        <f>IF(D1261=0,D1262,D1261)</f>
        <v>30</v>
      </c>
      <c r="V1262" s="57">
        <f>IF(I1261=0,I1262,I1261)</f>
        <v>1.48</v>
      </c>
      <c r="W1262" s="279">
        <f>IF(S1261="取りやめ",0,V1262)</f>
        <v>1.48</v>
      </c>
      <c r="X1262" s="282"/>
      <c r="Y1262" s="279"/>
      <c r="Z1262" s="282"/>
      <c r="AA1262" s="282"/>
      <c r="AB1262" s="57"/>
      <c r="AC1262" s="57"/>
      <c r="AD1262" s="57"/>
      <c r="AE1262" s="57"/>
      <c r="AF1262" s="57"/>
      <c r="AG1262" s="57"/>
      <c r="AH1262" s="56">
        <v>30</v>
      </c>
      <c r="AI1262" s="56">
        <v>1.48</v>
      </c>
      <c r="AJ1262" s="56">
        <v>1.48</v>
      </c>
    </row>
    <row r="1263" spans="1:36" s="56" customFormat="1" ht="13.5" customHeight="1">
      <c r="A1263" s="317">
        <f>IF(G1263=G1264,G1263,G1264)</f>
        <v>39</v>
      </c>
      <c r="B1263" s="199">
        <f t="shared" si="36"/>
        <v>30</v>
      </c>
      <c r="C1263" s="256" t="s">
        <v>411</v>
      </c>
      <c r="D1263" s="219">
        <v>30</v>
      </c>
      <c r="E1263" s="211" t="s">
        <v>561</v>
      </c>
      <c r="F1263" s="211" t="s">
        <v>125</v>
      </c>
      <c r="G1263" s="522">
        <v>39</v>
      </c>
      <c r="H1263" s="522" t="s">
        <v>618</v>
      </c>
      <c r="I1263" s="213">
        <v>3.16</v>
      </c>
      <c r="J1263" s="214" t="s">
        <v>420</v>
      </c>
      <c r="K1263" s="215">
        <v>46</v>
      </c>
      <c r="L1263" s="290">
        <v>1338</v>
      </c>
      <c r="M1263" s="216" t="s">
        <v>540</v>
      </c>
      <c r="N1263" s="214" t="s">
        <v>127</v>
      </c>
      <c r="O1263" s="307">
        <v>401</v>
      </c>
      <c r="P1263" s="220">
        <v>30</v>
      </c>
      <c r="Q1263" s="218">
        <v>1</v>
      </c>
      <c r="R1263" s="219"/>
      <c r="S1263" s="238" t="s">
        <v>542</v>
      </c>
      <c r="T1263" s="199">
        <v>1</v>
      </c>
      <c r="U1263" s="446">
        <f>IF(D1263=0,D1264,D1263)</f>
        <v>30</v>
      </c>
      <c r="V1263" s="57">
        <v>0</v>
      </c>
      <c r="W1263" s="279">
        <v>0</v>
      </c>
      <c r="X1263" s="282"/>
      <c r="Y1263" s="279"/>
      <c r="Z1263" s="282"/>
      <c r="AA1263" s="282"/>
      <c r="AB1263" s="57"/>
      <c r="AC1263" s="57"/>
      <c r="AD1263" s="57"/>
      <c r="AE1263" s="57"/>
      <c r="AF1263" s="57"/>
      <c r="AG1263" s="57"/>
      <c r="AH1263" s="56">
        <v>30</v>
      </c>
      <c r="AI1263" s="56">
        <v>0</v>
      </c>
      <c r="AJ1263" s="56">
        <v>0</v>
      </c>
    </row>
    <row r="1264" spans="1:36" s="56" customFormat="1" ht="13.5" customHeight="1">
      <c r="A1264" s="317">
        <f>G1264</f>
        <v>39</v>
      </c>
      <c r="B1264" s="199">
        <f t="shared" si="36"/>
        <v>30</v>
      </c>
      <c r="C1264" s="132" t="s">
        <v>411</v>
      </c>
      <c r="D1264" s="125">
        <v>30</v>
      </c>
      <c r="E1264" s="148" t="s">
        <v>561</v>
      </c>
      <c r="F1264" s="148" t="s">
        <v>125</v>
      </c>
      <c r="G1264" s="531">
        <v>39</v>
      </c>
      <c r="H1264" s="531" t="s">
        <v>618</v>
      </c>
      <c r="I1264" s="16">
        <v>3.16</v>
      </c>
      <c r="J1264" s="122" t="s">
        <v>420</v>
      </c>
      <c r="K1264" s="159">
        <v>46</v>
      </c>
      <c r="L1264" s="289">
        <v>1338</v>
      </c>
      <c r="M1264" s="173" t="s">
        <v>540</v>
      </c>
      <c r="N1264" s="122" t="s">
        <v>127</v>
      </c>
      <c r="O1264" s="301">
        <v>401</v>
      </c>
      <c r="P1264" s="530">
        <v>30</v>
      </c>
      <c r="Q1264" s="120">
        <v>1</v>
      </c>
      <c r="R1264" s="125"/>
      <c r="S1264" s="237" t="s">
        <v>542</v>
      </c>
      <c r="T1264" s="81">
        <v>2</v>
      </c>
      <c r="U1264" s="446">
        <f>IF(D1263=0,D1264,D1263)</f>
        <v>30</v>
      </c>
      <c r="V1264" s="57">
        <f>IF(I1263=0,I1264,I1263)</f>
        <v>3.16</v>
      </c>
      <c r="W1264" s="279">
        <f>IF(S1263="取りやめ",0,V1264)</f>
        <v>3.16</v>
      </c>
      <c r="X1264" s="282"/>
      <c r="Y1264" s="279"/>
      <c r="Z1264" s="282"/>
      <c r="AA1264" s="282"/>
      <c r="AB1264" s="57"/>
      <c r="AC1264" s="57"/>
      <c r="AD1264" s="57"/>
      <c r="AE1264" s="57"/>
      <c r="AF1264" s="57"/>
      <c r="AG1264" s="57"/>
      <c r="AH1264" s="56">
        <v>30</v>
      </c>
      <c r="AI1264" s="56">
        <v>3.16</v>
      </c>
      <c r="AJ1264" s="56">
        <v>3.16</v>
      </c>
    </row>
    <row r="1265" spans="1:36" s="56" customFormat="1" ht="13.5" customHeight="1">
      <c r="A1265" s="317">
        <f>IF(G1265=G1266,G1265,G1266)</f>
        <v>45</v>
      </c>
      <c r="B1265" s="199">
        <f t="shared" si="36"/>
        <v>30</v>
      </c>
      <c r="C1265" s="256" t="s">
        <v>411</v>
      </c>
      <c r="D1265" s="219">
        <v>30</v>
      </c>
      <c r="E1265" s="211" t="s">
        <v>561</v>
      </c>
      <c r="F1265" s="211" t="s">
        <v>125</v>
      </c>
      <c r="G1265" s="522">
        <v>45</v>
      </c>
      <c r="H1265" s="522" t="s">
        <v>599</v>
      </c>
      <c r="I1265" s="213">
        <v>2.96</v>
      </c>
      <c r="J1265" s="214" t="s">
        <v>420</v>
      </c>
      <c r="K1265" s="215">
        <v>86</v>
      </c>
      <c r="L1265" s="290">
        <v>65</v>
      </c>
      <c r="M1265" s="216" t="s">
        <v>540</v>
      </c>
      <c r="N1265" s="214" t="s">
        <v>127</v>
      </c>
      <c r="O1265" s="307">
        <v>20</v>
      </c>
      <c r="P1265" s="220">
        <v>30</v>
      </c>
      <c r="Q1265" s="218">
        <v>1</v>
      </c>
      <c r="R1265" s="219"/>
      <c r="S1265" s="238" t="s">
        <v>542</v>
      </c>
      <c r="T1265" s="199">
        <v>1</v>
      </c>
      <c r="U1265" s="446">
        <f>IF(D1265=0,D1266,D1265)</f>
        <v>30</v>
      </c>
      <c r="V1265" s="57">
        <v>0</v>
      </c>
      <c r="W1265" s="279">
        <v>0</v>
      </c>
      <c r="X1265" s="282"/>
      <c r="Y1265" s="279"/>
      <c r="Z1265" s="282"/>
      <c r="AA1265" s="282"/>
      <c r="AB1265" s="57"/>
      <c r="AC1265" s="57"/>
      <c r="AD1265" s="57"/>
      <c r="AE1265" s="57"/>
      <c r="AF1265" s="57"/>
      <c r="AG1265" s="57"/>
      <c r="AH1265" s="56">
        <v>30</v>
      </c>
      <c r="AI1265" s="56">
        <v>0</v>
      </c>
      <c r="AJ1265" s="56">
        <v>0</v>
      </c>
    </row>
    <row r="1266" spans="1:36" s="56" customFormat="1" ht="13.5" customHeight="1">
      <c r="A1266" s="317">
        <f>G1266</f>
        <v>45</v>
      </c>
      <c r="B1266" s="199">
        <f t="shared" si="36"/>
        <v>30</v>
      </c>
      <c r="C1266" s="132" t="s">
        <v>411</v>
      </c>
      <c r="D1266" s="125">
        <v>30</v>
      </c>
      <c r="E1266" s="148" t="s">
        <v>561</v>
      </c>
      <c r="F1266" s="148" t="s">
        <v>125</v>
      </c>
      <c r="G1266" s="531">
        <v>45</v>
      </c>
      <c r="H1266" s="531" t="s">
        <v>599</v>
      </c>
      <c r="I1266" s="16">
        <v>2.96</v>
      </c>
      <c r="J1266" s="122" t="s">
        <v>420</v>
      </c>
      <c r="K1266" s="159">
        <v>86</v>
      </c>
      <c r="L1266" s="289">
        <v>65</v>
      </c>
      <c r="M1266" s="173" t="s">
        <v>540</v>
      </c>
      <c r="N1266" s="122" t="s">
        <v>127</v>
      </c>
      <c r="O1266" s="301">
        <v>20</v>
      </c>
      <c r="P1266" s="530">
        <v>30</v>
      </c>
      <c r="Q1266" s="120">
        <v>1</v>
      </c>
      <c r="R1266" s="125"/>
      <c r="S1266" s="237" t="s">
        <v>542</v>
      </c>
      <c r="T1266" s="81">
        <v>2</v>
      </c>
      <c r="U1266" s="446">
        <f>IF(D1265=0,D1266,D1265)</f>
        <v>30</v>
      </c>
      <c r="V1266" s="57">
        <f>IF(I1265=0,I1266,I1265)</f>
        <v>2.96</v>
      </c>
      <c r="W1266" s="279">
        <f>IF(S1265="取りやめ",0,V1266)</f>
        <v>2.96</v>
      </c>
      <c r="X1266" s="282"/>
      <c r="Y1266" s="279"/>
      <c r="Z1266" s="282"/>
      <c r="AA1266" s="282"/>
      <c r="AB1266" s="57"/>
      <c r="AC1266" s="57"/>
      <c r="AD1266" s="57"/>
      <c r="AE1266" s="57"/>
      <c r="AF1266" s="57"/>
      <c r="AG1266" s="57"/>
      <c r="AH1266" s="56">
        <v>30</v>
      </c>
      <c r="AI1266" s="56">
        <v>2.96</v>
      </c>
      <c r="AJ1266" s="56">
        <v>2.96</v>
      </c>
    </row>
    <row r="1267" spans="1:36" s="56" customFormat="1" ht="13.5" customHeight="1">
      <c r="A1267" s="317">
        <f>IF(G1267=G1268,G1267,G1268)</f>
        <v>9</v>
      </c>
      <c r="B1267" s="199">
        <f t="shared" si="36"/>
        <v>30</v>
      </c>
      <c r="C1267" s="256" t="s">
        <v>411</v>
      </c>
      <c r="D1267" s="219">
        <v>30</v>
      </c>
      <c r="E1267" s="211" t="s">
        <v>561</v>
      </c>
      <c r="F1267" s="211" t="s">
        <v>125</v>
      </c>
      <c r="G1267" s="522">
        <v>9</v>
      </c>
      <c r="H1267" s="522" t="s">
        <v>619</v>
      </c>
      <c r="I1267" s="213">
        <v>0.4</v>
      </c>
      <c r="J1267" s="214" t="s">
        <v>278</v>
      </c>
      <c r="K1267" s="215">
        <v>55</v>
      </c>
      <c r="L1267" s="290">
        <v>98</v>
      </c>
      <c r="M1267" s="216" t="s">
        <v>540</v>
      </c>
      <c r="N1267" s="214" t="s">
        <v>127</v>
      </c>
      <c r="O1267" s="307">
        <v>34</v>
      </c>
      <c r="P1267" s="220">
        <v>35</v>
      </c>
      <c r="Q1267" s="218">
        <v>1</v>
      </c>
      <c r="R1267" s="219"/>
      <c r="S1267" s="238" t="s">
        <v>541</v>
      </c>
      <c r="T1267" s="199">
        <v>1</v>
      </c>
      <c r="U1267" s="446">
        <f>IF(D1267=0,D1268,D1267)</f>
        <v>30</v>
      </c>
      <c r="V1267" s="57">
        <v>0</v>
      </c>
      <c r="W1267" s="279">
        <v>0</v>
      </c>
      <c r="X1267" s="282"/>
      <c r="Y1267" s="279"/>
      <c r="Z1267" s="282"/>
      <c r="AA1267" s="282"/>
      <c r="AB1267" s="57"/>
      <c r="AC1267" s="57"/>
      <c r="AD1267" s="57"/>
      <c r="AE1267" s="57"/>
      <c r="AF1267" s="57"/>
      <c r="AG1267" s="57"/>
      <c r="AH1267" s="56">
        <v>30</v>
      </c>
      <c r="AI1267" s="56">
        <v>0</v>
      </c>
      <c r="AJ1267" s="56">
        <v>0</v>
      </c>
    </row>
    <row r="1268" spans="1:36" s="56" customFormat="1" ht="13.5" customHeight="1">
      <c r="A1268" s="317">
        <f>G1268</f>
        <v>9</v>
      </c>
      <c r="B1268" s="199">
        <f t="shared" si="36"/>
        <v>30</v>
      </c>
      <c r="C1268" s="132" t="s">
        <v>411</v>
      </c>
      <c r="D1268" s="125">
        <v>30</v>
      </c>
      <c r="E1268" s="148" t="s">
        <v>561</v>
      </c>
      <c r="F1268" s="148" t="s">
        <v>125</v>
      </c>
      <c r="G1268" s="531">
        <v>9</v>
      </c>
      <c r="H1268" s="531" t="s">
        <v>619</v>
      </c>
      <c r="I1268" s="16">
        <v>0.4</v>
      </c>
      <c r="J1268" s="122" t="s">
        <v>278</v>
      </c>
      <c r="K1268" s="159">
        <v>55</v>
      </c>
      <c r="L1268" s="289">
        <v>98</v>
      </c>
      <c r="M1268" s="173" t="s">
        <v>540</v>
      </c>
      <c r="N1268" s="122" t="s">
        <v>127</v>
      </c>
      <c r="O1268" s="301">
        <v>34</v>
      </c>
      <c r="P1268" s="530">
        <v>35</v>
      </c>
      <c r="Q1268" s="120">
        <v>1</v>
      </c>
      <c r="R1268" s="125"/>
      <c r="S1268" s="237" t="s">
        <v>541</v>
      </c>
      <c r="T1268" s="81">
        <v>2</v>
      </c>
      <c r="U1268" s="446">
        <f>IF(D1267=0,D1268,D1267)</f>
        <v>30</v>
      </c>
      <c r="V1268" s="57">
        <f>IF(I1267=0,I1268,I1267)</f>
        <v>0.4</v>
      </c>
      <c r="W1268" s="279">
        <f>IF(S1267="取りやめ",0,V1268)</f>
        <v>0.4</v>
      </c>
      <c r="X1268" s="282"/>
      <c r="Y1268" s="279"/>
      <c r="Z1268" s="282"/>
      <c r="AA1268" s="282"/>
      <c r="AB1268" s="57"/>
      <c r="AC1268" s="57"/>
      <c r="AD1268" s="57"/>
      <c r="AE1268" s="57"/>
      <c r="AF1268" s="57"/>
      <c r="AG1268" s="57"/>
      <c r="AH1268" s="56">
        <v>30</v>
      </c>
      <c r="AI1268" s="56">
        <v>0.4</v>
      </c>
      <c r="AJ1268" s="56">
        <v>0.4</v>
      </c>
    </row>
    <row r="1269" spans="1:36" s="56" customFormat="1" ht="13.5" customHeight="1">
      <c r="A1269" s="317">
        <f>IF(G1269=G1270,G1269,G1270)</f>
        <v>9</v>
      </c>
      <c r="B1269" s="199">
        <f t="shared" si="36"/>
        <v>30</v>
      </c>
      <c r="C1269" s="256" t="s">
        <v>411</v>
      </c>
      <c r="D1269" s="219">
        <v>30</v>
      </c>
      <c r="E1269" s="211" t="s">
        <v>561</v>
      </c>
      <c r="F1269" s="211" t="s">
        <v>125</v>
      </c>
      <c r="G1269" s="522">
        <v>9</v>
      </c>
      <c r="H1269" s="522" t="s">
        <v>567</v>
      </c>
      <c r="I1269" s="213">
        <v>1.56</v>
      </c>
      <c r="J1269" s="214" t="s">
        <v>278</v>
      </c>
      <c r="K1269" s="215">
        <v>19</v>
      </c>
      <c r="L1269" s="290">
        <v>253</v>
      </c>
      <c r="M1269" s="216" t="s">
        <v>540</v>
      </c>
      <c r="N1269" s="214" t="s">
        <v>127</v>
      </c>
      <c r="O1269" s="307">
        <v>71</v>
      </c>
      <c r="P1269" s="220">
        <v>28</v>
      </c>
      <c r="Q1269" s="218">
        <v>1</v>
      </c>
      <c r="R1269" s="219"/>
      <c r="S1269" s="238" t="s">
        <v>541</v>
      </c>
      <c r="T1269" s="199">
        <v>1</v>
      </c>
      <c r="U1269" s="446">
        <f>IF(D1269=0,D1270,D1269)</f>
        <v>30</v>
      </c>
      <c r="V1269" s="57">
        <v>0</v>
      </c>
      <c r="W1269" s="279">
        <v>0</v>
      </c>
      <c r="X1269" s="282"/>
      <c r="Y1269" s="279"/>
      <c r="Z1269" s="282"/>
      <c r="AA1269" s="282"/>
      <c r="AB1269" s="57"/>
      <c r="AC1269" s="57"/>
      <c r="AD1269" s="57"/>
      <c r="AE1269" s="57"/>
      <c r="AF1269" s="57"/>
      <c r="AG1269" s="57"/>
      <c r="AH1269" s="56">
        <v>30</v>
      </c>
      <c r="AI1269" s="56">
        <v>0</v>
      </c>
      <c r="AJ1269" s="56">
        <v>0</v>
      </c>
    </row>
    <row r="1270" spans="1:36" s="56" customFormat="1" ht="13.5" customHeight="1">
      <c r="A1270" s="317">
        <f>G1270</f>
        <v>9</v>
      </c>
      <c r="B1270" s="199">
        <f t="shared" si="36"/>
        <v>30</v>
      </c>
      <c r="C1270" s="132" t="s">
        <v>411</v>
      </c>
      <c r="D1270" s="125">
        <v>30</v>
      </c>
      <c r="E1270" s="148" t="s">
        <v>561</v>
      </c>
      <c r="F1270" s="148" t="s">
        <v>125</v>
      </c>
      <c r="G1270" s="531">
        <v>9</v>
      </c>
      <c r="H1270" s="531" t="s">
        <v>567</v>
      </c>
      <c r="I1270" s="16">
        <v>1.56</v>
      </c>
      <c r="J1270" s="122" t="s">
        <v>278</v>
      </c>
      <c r="K1270" s="159">
        <v>19</v>
      </c>
      <c r="L1270" s="289">
        <v>253</v>
      </c>
      <c r="M1270" s="173" t="s">
        <v>540</v>
      </c>
      <c r="N1270" s="122" t="s">
        <v>127</v>
      </c>
      <c r="O1270" s="301">
        <v>71</v>
      </c>
      <c r="P1270" s="530">
        <v>28</v>
      </c>
      <c r="Q1270" s="120">
        <v>1</v>
      </c>
      <c r="R1270" s="125"/>
      <c r="S1270" s="237" t="s">
        <v>541</v>
      </c>
      <c r="T1270" s="81">
        <v>2</v>
      </c>
      <c r="U1270" s="446">
        <f>IF(D1269=0,D1270,D1269)</f>
        <v>30</v>
      </c>
      <c r="V1270" s="57">
        <f>IF(I1269=0,I1270,I1269)</f>
        <v>1.56</v>
      </c>
      <c r="W1270" s="279">
        <f>IF(S1269="取りやめ",0,V1270)</f>
        <v>1.56</v>
      </c>
      <c r="X1270" s="282"/>
      <c r="Y1270" s="279"/>
      <c r="Z1270" s="282"/>
      <c r="AA1270" s="282"/>
      <c r="AB1270" s="57"/>
      <c r="AC1270" s="57"/>
      <c r="AD1270" s="57"/>
      <c r="AE1270" s="57"/>
      <c r="AF1270" s="57"/>
      <c r="AG1270" s="57"/>
      <c r="AH1270" s="56">
        <v>30</v>
      </c>
      <c r="AI1270" s="56">
        <v>1.56</v>
      </c>
      <c r="AJ1270" s="56">
        <v>1.56</v>
      </c>
    </row>
    <row r="1271" spans="1:36" s="56" customFormat="1" ht="13.5" customHeight="1">
      <c r="A1271" s="317">
        <f>IF(G1271=G1272,G1271,G1272)</f>
        <v>9</v>
      </c>
      <c r="B1271" s="199">
        <f t="shared" si="36"/>
        <v>30</v>
      </c>
      <c r="C1271" s="256" t="s">
        <v>411</v>
      </c>
      <c r="D1271" s="219">
        <v>30</v>
      </c>
      <c r="E1271" s="211" t="s">
        <v>561</v>
      </c>
      <c r="F1271" s="211" t="s">
        <v>125</v>
      </c>
      <c r="G1271" s="522">
        <v>9</v>
      </c>
      <c r="H1271" s="522" t="s">
        <v>620</v>
      </c>
      <c r="I1271" s="213">
        <v>0.76</v>
      </c>
      <c r="J1271" s="214" t="s">
        <v>278</v>
      </c>
      <c r="K1271" s="215">
        <v>53</v>
      </c>
      <c r="L1271" s="290">
        <v>261</v>
      </c>
      <c r="M1271" s="216" t="s">
        <v>540</v>
      </c>
      <c r="N1271" s="214" t="s">
        <v>127</v>
      </c>
      <c r="O1271" s="307">
        <v>89</v>
      </c>
      <c r="P1271" s="220">
        <v>34</v>
      </c>
      <c r="Q1271" s="218">
        <v>1</v>
      </c>
      <c r="R1271" s="219"/>
      <c r="S1271" s="238" t="s">
        <v>541</v>
      </c>
      <c r="T1271" s="199">
        <v>1</v>
      </c>
      <c r="U1271" s="446">
        <f>IF(D1271=0,D1272,D1271)</f>
        <v>30</v>
      </c>
      <c r="V1271" s="57">
        <v>0</v>
      </c>
      <c r="W1271" s="279">
        <v>0</v>
      </c>
      <c r="X1271" s="282"/>
      <c r="Y1271" s="279"/>
      <c r="Z1271" s="282"/>
      <c r="AA1271" s="282"/>
      <c r="AB1271" s="57"/>
      <c r="AC1271" s="57"/>
      <c r="AD1271" s="57"/>
      <c r="AE1271" s="57"/>
      <c r="AF1271" s="57"/>
      <c r="AG1271" s="57"/>
      <c r="AH1271" s="56">
        <v>30</v>
      </c>
      <c r="AI1271" s="56">
        <v>0</v>
      </c>
      <c r="AJ1271" s="56">
        <v>0</v>
      </c>
    </row>
    <row r="1272" spans="1:36" s="56" customFormat="1" ht="13.5" customHeight="1">
      <c r="A1272" s="317">
        <f>G1272</f>
        <v>9</v>
      </c>
      <c r="B1272" s="199">
        <f t="shared" si="36"/>
        <v>30</v>
      </c>
      <c r="C1272" s="132" t="s">
        <v>411</v>
      </c>
      <c r="D1272" s="125">
        <v>30</v>
      </c>
      <c r="E1272" s="148" t="s">
        <v>561</v>
      </c>
      <c r="F1272" s="148" t="s">
        <v>125</v>
      </c>
      <c r="G1272" s="531">
        <v>9</v>
      </c>
      <c r="H1272" s="531" t="s">
        <v>620</v>
      </c>
      <c r="I1272" s="16">
        <v>0.76</v>
      </c>
      <c r="J1272" s="122" t="s">
        <v>278</v>
      </c>
      <c r="K1272" s="159">
        <v>53</v>
      </c>
      <c r="L1272" s="289">
        <v>261</v>
      </c>
      <c r="M1272" s="173" t="s">
        <v>540</v>
      </c>
      <c r="N1272" s="122" t="s">
        <v>127</v>
      </c>
      <c r="O1272" s="301">
        <v>89</v>
      </c>
      <c r="P1272" s="530">
        <v>34</v>
      </c>
      <c r="Q1272" s="120">
        <v>1</v>
      </c>
      <c r="R1272" s="125"/>
      <c r="S1272" s="237" t="s">
        <v>541</v>
      </c>
      <c r="T1272" s="81">
        <v>2</v>
      </c>
      <c r="U1272" s="446">
        <f>IF(D1271=0,D1272,D1271)</f>
        <v>30</v>
      </c>
      <c r="V1272" s="57">
        <f>IF(I1271=0,I1272,I1271)</f>
        <v>0.76</v>
      </c>
      <c r="W1272" s="279">
        <f>IF(S1271="取りやめ",0,V1272)</f>
        <v>0.76</v>
      </c>
      <c r="X1272" s="282"/>
      <c r="Y1272" s="279"/>
      <c r="Z1272" s="282"/>
      <c r="AA1272" s="282"/>
      <c r="AB1272" s="57"/>
      <c r="AC1272" s="57"/>
      <c r="AD1272" s="57"/>
      <c r="AE1272" s="57"/>
      <c r="AF1272" s="57"/>
      <c r="AG1272" s="57"/>
      <c r="AH1272" s="56">
        <v>30</v>
      </c>
      <c r="AI1272" s="56">
        <v>0.76</v>
      </c>
      <c r="AJ1272" s="56">
        <v>0.76</v>
      </c>
    </row>
    <row r="1273" spans="1:36" s="56" customFormat="1" ht="13.5" customHeight="1">
      <c r="A1273" s="317">
        <f>IF(G1273=G1274,G1273,G1274)</f>
        <v>9</v>
      </c>
      <c r="B1273" s="199">
        <f t="shared" si="36"/>
        <v>30</v>
      </c>
      <c r="C1273" s="256" t="s">
        <v>411</v>
      </c>
      <c r="D1273" s="219">
        <v>30</v>
      </c>
      <c r="E1273" s="211" t="s">
        <v>561</v>
      </c>
      <c r="F1273" s="211" t="s">
        <v>125</v>
      </c>
      <c r="G1273" s="522">
        <v>9</v>
      </c>
      <c r="H1273" s="522" t="s">
        <v>621</v>
      </c>
      <c r="I1273" s="213">
        <v>0.76</v>
      </c>
      <c r="J1273" s="214" t="s">
        <v>278</v>
      </c>
      <c r="K1273" s="215">
        <v>53</v>
      </c>
      <c r="L1273" s="290">
        <v>261</v>
      </c>
      <c r="M1273" s="216" t="s">
        <v>540</v>
      </c>
      <c r="N1273" s="214" t="s">
        <v>127</v>
      </c>
      <c r="O1273" s="307">
        <v>81</v>
      </c>
      <c r="P1273" s="220">
        <v>31</v>
      </c>
      <c r="Q1273" s="218">
        <v>1</v>
      </c>
      <c r="R1273" s="219"/>
      <c r="S1273" s="238" t="s">
        <v>541</v>
      </c>
      <c r="T1273" s="199">
        <v>1</v>
      </c>
      <c r="U1273" s="446">
        <f>IF(D1273=0,D1274,D1273)</f>
        <v>30</v>
      </c>
      <c r="V1273" s="57">
        <v>0</v>
      </c>
      <c r="W1273" s="279">
        <v>0</v>
      </c>
      <c r="X1273" s="282"/>
      <c r="Y1273" s="279"/>
      <c r="Z1273" s="282"/>
      <c r="AA1273" s="282"/>
      <c r="AB1273" s="57"/>
      <c r="AC1273" s="57"/>
      <c r="AD1273" s="57"/>
      <c r="AE1273" s="57"/>
      <c r="AF1273" s="57"/>
      <c r="AG1273" s="57"/>
      <c r="AH1273" s="56">
        <v>30</v>
      </c>
      <c r="AI1273" s="56">
        <v>0</v>
      </c>
      <c r="AJ1273" s="56">
        <v>0</v>
      </c>
    </row>
    <row r="1274" spans="1:36" s="56" customFormat="1" ht="13.5" customHeight="1">
      <c r="A1274" s="317">
        <f>G1274</f>
        <v>9</v>
      </c>
      <c r="B1274" s="199">
        <f t="shared" si="36"/>
        <v>30</v>
      </c>
      <c r="C1274" s="132" t="s">
        <v>411</v>
      </c>
      <c r="D1274" s="125">
        <v>30</v>
      </c>
      <c r="E1274" s="148" t="s">
        <v>561</v>
      </c>
      <c r="F1274" s="148" t="s">
        <v>125</v>
      </c>
      <c r="G1274" s="531">
        <v>9</v>
      </c>
      <c r="H1274" s="531" t="s">
        <v>621</v>
      </c>
      <c r="I1274" s="16">
        <v>0.76</v>
      </c>
      <c r="J1274" s="122" t="s">
        <v>278</v>
      </c>
      <c r="K1274" s="159">
        <v>53</v>
      </c>
      <c r="L1274" s="289">
        <v>261</v>
      </c>
      <c r="M1274" s="173" t="s">
        <v>540</v>
      </c>
      <c r="N1274" s="122" t="s">
        <v>127</v>
      </c>
      <c r="O1274" s="301">
        <v>81</v>
      </c>
      <c r="P1274" s="530">
        <v>31</v>
      </c>
      <c r="Q1274" s="120">
        <v>1</v>
      </c>
      <c r="R1274" s="125"/>
      <c r="S1274" s="237" t="s">
        <v>541</v>
      </c>
      <c r="T1274" s="81">
        <v>2</v>
      </c>
      <c r="U1274" s="446">
        <f>IF(D1273=0,D1274,D1273)</f>
        <v>30</v>
      </c>
      <c r="V1274" s="57">
        <f>IF(I1273=0,I1274,I1273)</f>
        <v>0.76</v>
      </c>
      <c r="W1274" s="279">
        <f>IF(S1273="取りやめ",0,V1274)</f>
        <v>0.76</v>
      </c>
      <c r="X1274" s="282"/>
      <c r="Y1274" s="279"/>
      <c r="Z1274" s="282"/>
      <c r="AA1274" s="282"/>
      <c r="AB1274" s="57"/>
      <c r="AC1274" s="57"/>
      <c r="AD1274" s="57"/>
      <c r="AE1274" s="57"/>
      <c r="AF1274" s="57"/>
      <c r="AG1274" s="57"/>
      <c r="AH1274" s="56">
        <v>30</v>
      </c>
      <c r="AI1274" s="56">
        <v>0.76</v>
      </c>
      <c r="AJ1274" s="56">
        <v>0.76</v>
      </c>
    </row>
    <row r="1275" spans="1:36" s="56" customFormat="1" ht="13.5" customHeight="1">
      <c r="A1275" s="317">
        <f>IF(G1275=G1276,G1275,G1276)</f>
        <v>9</v>
      </c>
      <c r="B1275" s="199">
        <f t="shared" si="36"/>
        <v>30</v>
      </c>
      <c r="C1275" s="256" t="s">
        <v>411</v>
      </c>
      <c r="D1275" s="219">
        <v>30</v>
      </c>
      <c r="E1275" s="211" t="s">
        <v>561</v>
      </c>
      <c r="F1275" s="211" t="s">
        <v>125</v>
      </c>
      <c r="G1275" s="522">
        <v>9</v>
      </c>
      <c r="H1275" s="522" t="s">
        <v>622</v>
      </c>
      <c r="I1275" s="213">
        <v>1.08</v>
      </c>
      <c r="J1275" s="214" t="s">
        <v>278</v>
      </c>
      <c r="K1275" s="215">
        <v>33</v>
      </c>
      <c r="L1275" s="290">
        <v>270</v>
      </c>
      <c r="M1275" s="216" t="s">
        <v>540</v>
      </c>
      <c r="N1275" s="214" t="s">
        <v>127</v>
      </c>
      <c r="O1275" s="307">
        <v>81</v>
      </c>
      <c r="P1275" s="220">
        <v>30</v>
      </c>
      <c r="Q1275" s="218">
        <v>1</v>
      </c>
      <c r="R1275" s="219"/>
      <c r="S1275" s="238" t="s">
        <v>541</v>
      </c>
      <c r="T1275" s="199">
        <v>1</v>
      </c>
      <c r="U1275" s="446">
        <f>IF(D1275=0,D1276,D1275)</f>
        <v>30</v>
      </c>
      <c r="V1275" s="57">
        <v>0</v>
      </c>
      <c r="W1275" s="279">
        <v>0</v>
      </c>
      <c r="X1275" s="282"/>
      <c r="Y1275" s="279"/>
      <c r="Z1275" s="282"/>
      <c r="AA1275" s="282"/>
      <c r="AB1275" s="57"/>
      <c r="AC1275" s="57"/>
      <c r="AD1275" s="57"/>
      <c r="AE1275" s="57"/>
      <c r="AF1275" s="57"/>
      <c r="AG1275" s="57"/>
      <c r="AH1275" s="56">
        <v>30</v>
      </c>
      <c r="AI1275" s="56">
        <v>0</v>
      </c>
      <c r="AJ1275" s="56">
        <v>0</v>
      </c>
    </row>
    <row r="1276" spans="1:36" s="56" customFormat="1" ht="13.5" customHeight="1">
      <c r="A1276" s="317">
        <f>G1276</f>
        <v>9</v>
      </c>
      <c r="B1276" s="199">
        <f t="shared" si="36"/>
        <v>30</v>
      </c>
      <c r="C1276" s="132" t="s">
        <v>411</v>
      </c>
      <c r="D1276" s="125">
        <v>30</v>
      </c>
      <c r="E1276" s="148" t="s">
        <v>561</v>
      </c>
      <c r="F1276" s="148" t="s">
        <v>125</v>
      </c>
      <c r="G1276" s="531">
        <v>9</v>
      </c>
      <c r="H1276" s="531" t="s">
        <v>622</v>
      </c>
      <c r="I1276" s="16">
        <v>1.08</v>
      </c>
      <c r="J1276" s="122" t="s">
        <v>278</v>
      </c>
      <c r="K1276" s="159">
        <v>33</v>
      </c>
      <c r="L1276" s="289">
        <v>270</v>
      </c>
      <c r="M1276" s="173" t="s">
        <v>540</v>
      </c>
      <c r="N1276" s="122" t="s">
        <v>127</v>
      </c>
      <c r="O1276" s="301">
        <v>81</v>
      </c>
      <c r="P1276" s="530">
        <v>30</v>
      </c>
      <c r="Q1276" s="120">
        <v>1</v>
      </c>
      <c r="R1276" s="125"/>
      <c r="S1276" s="237" t="s">
        <v>541</v>
      </c>
      <c r="T1276" s="81">
        <v>2</v>
      </c>
      <c r="U1276" s="446">
        <f>IF(D1275=0,D1276,D1275)</f>
        <v>30</v>
      </c>
      <c r="V1276" s="57">
        <f>IF(I1275=0,I1276,I1275)</f>
        <v>1.08</v>
      </c>
      <c r="W1276" s="279">
        <f>IF(S1275="取りやめ",0,V1276)</f>
        <v>1.08</v>
      </c>
      <c r="X1276" s="282"/>
      <c r="Y1276" s="279"/>
      <c r="Z1276" s="282"/>
      <c r="AA1276" s="282"/>
      <c r="AB1276" s="57"/>
      <c r="AC1276" s="57"/>
      <c r="AD1276" s="57"/>
      <c r="AE1276" s="57"/>
      <c r="AF1276" s="57"/>
      <c r="AG1276" s="57"/>
      <c r="AH1276" s="56">
        <v>30</v>
      </c>
      <c r="AI1276" s="56">
        <v>1.08</v>
      </c>
      <c r="AJ1276" s="56">
        <v>1.08</v>
      </c>
    </row>
    <row r="1277" spans="1:36" s="56" customFormat="1" ht="13.5" customHeight="1">
      <c r="A1277" s="317">
        <f>IF(G1277=G1278,G1277,G1278)</f>
        <v>9</v>
      </c>
      <c r="B1277" s="199">
        <f t="shared" si="36"/>
        <v>30</v>
      </c>
      <c r="C1277" s="256" t="s">
        <v>411</v>
      </c>
      <c r="D1277" s="219">
        <v>30</v>
      </c>
      <c r="E1277" s="211" t="s">
        <v>561</v>
      </c>
      <c r="F1277" s="211" t="s">
        <v>125</v>
      </c>
      <c r="G1277" s="522">
        <v>9</v>
      </c>
      <c r="H1277" s="522" t="s">
        <v>623</v>
      </c>
      <c r="I1277" s="213">
        <v>0.84000000000000008</v>
      </c>
      <c r="J1277" s="214" t="s">
        <v>278</v>
      </c>
      <c r="K1277" s="215">
        <v>34</v>
      </c>
      <c r="L1277" s="290">
        <v>225</v>
      </c>
      <c r="M1277" s="216" t="s">
        <v>540</v>
      </c>
      <c r="N1277" s="214" t="s">
        <v>127</v>
      </c>
      <c r="O1277" s="307">
        <v>61</v>
      </c>
      <c r="P1277" s="220">
        <v>27</v>
      </c>
      <c r="Q1277" s="218">
        <v>1</v>
      </c>
      <c r="R1277" s="219"/>
      <c r="S1277" s="238" t="s">
        <v>541</v>
      </c>
      <c r="T1277" s="199">
        <v>1</v>
      </c>
      <c r="U1277" s="446">
        <f>IF(D1277=0,D1278,D1277)</f>
        <v>30</v>
      </c>
      <c r="V1277" s="57">
        <v>0</v>
      </c>
      <c r="W1277" s="279">
        <v>0</v>
      </c>
      <c r="X1277" s="282"/>
      <c r="Y1277" s="279"/>
      <c r="Z1277" s="282"/>
      <c r="AA1277" s="282"/>
      <c r="AB1277" s="57"/>
      <c r="AC1277" s="57"/>
      <c r="AD1277" s="57"/>
      <c r="AE1277" s="57"/>
      <c r="AF1277" s="57"/>
      <c r="AG1277" s="57"/>
      <c r="AH1277" s="56">
        <v>30</v>
      </c>
      <c r="AI1277" s="56">
        <v>0</v>
      </c>
      <c r="AJ1277" s="56">
        <v>0</v>
      </c>
    </row>
    <row r="1278" spans="1:36" s="56" customFormat="1" ht="13.5" customHeight="1">
      <c r="A1278" s="317">
        <f>G1278</f>
        <v>9</v>
      </c>
      <c r="B1278" s="199">
        <f t="shared" si="36"/>
        <v>30</v>
      </c>
      <c r="C1278" s="132" t="s">
        <v>411</v>
      </c>
      <c r="D1278" s="125">
        <v>30</v>
      </c>
      <c r="E1278" s="148" t="s">
        <v>561</v>
      </c>
      <c r="F1278" s="148" t="s">
        <v>125</v>
      </c>
      <c r="G1278" s="531">
        <v>9</v>
      </c>
      <c r="H1278" s="531" t="s">
        <v>623</v>
      </c>
      <c r="I1278" s="16">
        <v>0.84000000000000008</v>
      </c>
      <c r="J1278" s="122" t="s">
        <v>278</v>
      </c>
      <c r="K1278" s="159">
        <v>34</v>
      </c>
      <c r="L1278" s="289">
        <v>225</v>
      </c>
      <c r="M1278" s="173" t="s">
        <v>540</v>
      </c>
      <c r="N1278" s="122" t="s">
        <v>127</v>
      </c>
      <c r="O1278" s="301">
        <v>61</v>
      </c>
      <c r="P1278" s="530">
        <v>27</v>
      </c>
      <c r="Q1278" s="120">
        <v>1</v>
      </c>
      <c r="R1278" s="125"/>
      <c r="S1278" s="237" t="s">
        <v>541</v>
      </c>
      <c r="T1278" s="81">
        <v>2</v>
      </c>
      <c r="U1278" s="446">
        <f>IF(D1277=0,D1278,D1277)</f>
        <v>30</v>
      </c>
      <c r="V1278" s="57">
        <f>IF(I1277=0,I1278,I1277)</f>
        <v>0.84000000000000008</v>
      </c>
      <c r="W1278" s="279">
        <f>IF(S1277="取りやめ",0,V1278)</f>
        <v>0.84000000000000008</v>
      </c>
      <c r="X1278" s="282"/>
      <c r="Y1278" s="279"/>
      <c r="Z1278" s="282"/>
      <c r="AA1278" s="282"/>
      <c r="AB1278" s="57"/>
      <c r="AC1278" s="57"/>
      <c r="AD1278" s="57"/>
      <c r="AE1278" s="57"/>
      <c r="AF1278" s="57"/>
      <c r="AG1278" s="57"/>
      <c r="AH1278" s="56">
        <v>30</v>
      </c>
      <c r="AI1278" s="56">
        <v>0.84000000000000008</v>
      </c>
      <c r="AJ1278" s="56">
        <v>0.84000000000000008</v>
      </c>
    </row>
    <row r="1279" spans="1:36" s="56" customFormat="1" ht="13.5" customHeight="1">
      <c r="A1279" s="317">
        <f>IF(G1279=G1280,G1279,G1280)</f>
        <v>48</v>
      </c>
      <c r="B1279" s="199">
        <f t="shared" si="36"/>
        <v>30</v>
      </c>
      <c r="C1279" s="256" t="s">
        <v>411</v>
      </c>
      <c r="D1279" s="219">
        <v>30</v>
      </c>
      <c r="E1279" s="211" t="s">
        <v>561</v>
      </c>
      <c r="F1279" s="211" t="s">
        <v>125</v>
      </c>
      <c r="G1279" s="522">
        <v>48</v>
      </c>
      <c r="H1279" s="522" t="s">
        <v>567</v>
      </c>
      <c r="I1279" s="213">
        <v>4.8100000000000005</v>
      </c>
      <c r="J1279" s="214" t="s">
        <v>403</v>
      </c>
      <c r="K1279" s="215">
        <v>21</v>
      </c>
      <c r="L1279" s="290">
        <v>399</v>
      </c>
      <c r="M1279" s="216" t="s">
        <v>546</v>
      </c>
      <c r="N1279" s="214" t="s">
        <v>127</v>
      </c>
      <c r="O1279" s="307">
        <v>88</v>
      </c>
      <c r="P1279" s="220">
        <v>22</v>
      </c>
      <c r="Q1279" s="218">
        <v>1</v>
      </c>
      <c r="R1279" s="219"/>
      <c r="S1279" s="238" t="s">
        <v>542</v>
      </c>
      <c r="T1279" s="199">
        <v>1</v>
      </c>
      <c r="U1279" s="446">
        <f>IF(D1279=0,D1280,D1279)</f>
        <v>30</v>
      </c>
      <c r="V1279" s="57">
        <v>0</v>
      </c>
      <c r="W1279" s="279">
        <v>0</v>
      </c>
      <c r="X1279" s="282"/>
      <c r="Y1279" s="279"/>
      <c r="Z1279" s="282"/>
      <c r="AA1279" s="282"/>
      <c r="AB1279" s="57"/>
      <c r="AC1279" s="57"/>
      <c r="AD1279" s="57"/>
      <c r="AE1279" s="57"/>
      <c r="AF1279" s="57"/>
      <c r="AG1279" s="57"/>
      <c r="AH1279" s="56">
        <v>30</v>
      </c>
      <c r="AI1279" s="56">
        <v>0</v>
      </c>
      <c r="AJ1279" s="56">
        <v>0</v>
      </c>
    </row>
    <row r="1280" spans="1:36" s="56" customFormat="1" ht="13.5" customHeight="1">
      <c r="A1280" s="317">
        <f>G1280</f>
        <v>48</v>
      </c>
      <c r="B1280" s="199">
        <f t="shared" si="36"/>
        <v>30</v>
      </c>
      <c r="C1280" s="132" t="s">
        <v>411</v>
      </c>
      <c r="D1280" s="125">
        <v>30</v>
      </c>
      <c r="E1280" s="148" t="s">
        <v>561</v>
      </c>
      <c r="F1280" s="148" t="s">
        <v>125</v>
      </c>
      <c r="G1280" s="531">
        <v>48</v>
      </c>
      <c r="H1280" s="531" t="s">
        <v>567</v>
      </c>
      <c r="I1280" s="16">
        <v>4.8100000000000005</v>
      </c>
      <c r="J1280" s="122" t="s">
        <v>403</v>
      </c>
      <c r="K1280" s="159">
        <v>21</v>
      </c>
      <c r="L1280" s="289">
        <v>399</v>
      </c>
      <c r="M1280" s="173" t="s">
        <v>546</v>
      </c>
      <c r="N1280" s="122" t="s">
        <v>127</v>
      </c>
      <c r="O1280" s="301">
        <v>88</v>
      </c>
      <c r="P1280" s="530">
        <v>22</v>
      </c>
      <c r="Q1280" s="120">
        <v>1</v>
      </c>
      <c r="R1280" s="125"/>
      <c r="S1280" s="237" t="s">
        <v>542</v>
      </c>
      <c r="T1280" s="81">
        <v>2</v>
      </c>
      <c r="U1280" s="446">
        <f>IF(D1279=0,D1280,D1279)</f>
        <v>30</v>
      </c>
      <c r="V1280" s="57">
        <f>IF(I1279=0,I1280,I1279)</f>
        <v>4.8100000000000005</v>
      </c>
      <c r="W1280" s="279">
        <f>IF(S1279="取りやめ",0,V1280)</f>
        <v>4.8100000000000005</v>
      </c>
      <c r="X1280" s="282"/>
      <c r="Y1280" s="279"/>
      <c r="Z1280" s="282"/>
      <c r="AA1280" s="282"/>
      <c r="AB1280" s="57"/>
      <c r="AC1280" s="57"/>
      <c r="AD1280" s="57"/>
      <c r="AE1280" s="57"/>
      <c r="AF1280" s="57"/>
      <c r="AG1280" s="57"/>
      <c r="AH1280" s="56">
        <v>30</v>
      </c>
      <c r="AI1280" s="56">
        <v>4.8100000000000005</v>
      </c>
      <c r="AJ1280" s="56">
        <v>4.8100000000000005</v>
      </c>
    </row>
    <row r="1281" spans="1:36" s="56" customFormat="1" ht="13.5" customHeight="1">
      <c r="A1281" s="317">
        <f>IF(G1281=G1282,G1281,G1282)</f>
        <v>48</v>
      </c>
      <c r="B1281" s="199">
        <f t="shared" si="36"/>
        <v>30</v>
      </c>
      <c r="C1281" s="256" t="s">
        <v>411</v>
      </c>
      <c r="D1281" s="219">
        <v>30</v>
      </c>
      <c r="E1281" s="211" t="s">
        <v>561</v>
      </c>
      <c r="F1281" s="211" t="s">
        <v>125</v>
      </c>
      <c r="G1281" s="522">
        <v>48</v>
      </c>
      <c r="H1281" s="522" t="s">
        <v>624</v>
      </c>
      <c r="I1281" s="213">
        <v>0.80999999999999994</v>
      </c>
      <c r="J1281" s="214" t="s">
        <v>535</v>
      </c>
      <c r="K1281" s="215">
        <v>20</v>
      </c>
      <c r="L1281" s="290">
        <v>126</v>
      </c>
      <c r="M1281" s="216" t="s">
        <v>546</v>
      </c>
      <c r="N1281" s="214" t="s">
        <v>127</v>
      </c>
      <c r="O1281" s="307">
        <v>30</v>
      </c>
      <c r="P1281" s="220">
        <v>24</v>
      </c>
      <c r="Q1281" s="218">
        <v>1</v>
      </c>
      <c r="R1281" s="219"/>
      <c r="S1281" s="238" t="s">
        <v>542</v>
      </c>
      <c r="T1281" s="199">
        <v>1</v>
      </c>
      <c r="U1281" s="446">
        <f>IF(D1281=0,D1282,D1281)</f>
        <v>30</v>
      </c>
      <c r="V1281" s="57">
        <v>0</v>
      </c>
      <c r="W1281" s="279">
        <v>0</v>
      </c>
      <c r="X1281" s="282"/>
      <c r="Y1281" s="279"/>
      <c r="Z1281" s="282"/>
      <c r="AA1281" s="282"/>
      <c r="AB1281" s="57"/>
      <c r="AC1281" s="57"/>
      <c r="AD1281" s="57"/>
      <c r="AE1281" s="57"/>
      <c r="AF1281" s="57"/>
      <c r="AG1281" s="57"/>
      <c r="AH1281" s="56">
        <v>30</v>
      </c>
      <c r="AI1281" s="56">
        <v>0</v>
      </c>
      <c r="AJ1281" s="56">
        <v>0</v>
      </c>
    </row>
    <row r="1282" spans="1:36" s="56" customFormat="1" ht="13.5" customHeight="1">
      <c r="A1282" s="317">
        <f>G1282</f>
        <v>48</v>
      </c>
      <c r="B1282" s="199">
        <f t="shared" si="36"/>
        <v>30</v>
      </c>
      <c r="C1282" s="132" t="s">
        <v>411</v>
      </c>
      <c r="D1282" s="125">
        <v>30</v>
      </c>
      <c r="E1282" s="148" t="s">
        <v>561</v>
      </c>
      <c r="F1282" s="148" t="s">
        <v>125</v>
      </c>
      <c r="G1282" s="531">
        <v>48</v>
      </c>
      <c r="H1282" s="531" t="s">
        <v>624</v>
      </c>
      <c r="I1282" s="16">
        <v>0.80999999999999994</v>
      </c>
      <c r="J1282" s="122" t="s">
        <v>535</v>
      </c>
      <c r="K1282" s="159">
        <v>20</v>
      </c>
      <c r="L1282" s="289">
        <v>126</v>
      </c>
      <c r="M1282" s="173" t="s">
        <v>546</v>
      </c>
      <c r="N1282" s="122" t="s">
        <v>127</v>
      </c>
      <c r="O1282" s="301">
        <v>30</v>
      </c>
      <c r="P1282" s="530">
        <v>24</v>
      </c>
      <c r="Q1282" s="120">
        <v>1</v>
      </c>
      <c r="R1282" s="125"/>
      <c r="S1282" s="237" t="s">
        <v>542</v>
      </c>
      <c r="T1282" s="81">
        <v>2</v>
      </c>
      <c r="U1282" s="446">
        <f>IF(D1281=0,D1282,D1281)</f>
        <v>30</v>
      </c>
      <c r="V1282" s="57">
        <f>IF(I1281=0,I1282,I1281)</f>
        <v>0.80999999999999994</v>
      </c>
      <c r="W1282" s="279">
        <f>IF(S1281="取りやめ",0,V1282)</f>
        <v>0.80999999999999994</v>
      </c>
      <c r="X1282" s="282"/>
      <c r="Y1282" s="279"/>
      <c r="Z1282" s="282"/>
      <c r="AA1282" s="282"/>
      <c r="AB1282" s="57"/>
      <c r="AC1282" s="57"/>
      <c r="AD1282" s="57"/>
      <c r="AE1282" s="57"/>
      <c r="AF1282" s="57"/>
      <c r="AG1282" s="57"/>
      <c r="AH1282" s="56">
        <v>30</v>
      </c>
      <c r="AI1282" s="56">
        <v>0.80999999999999994</v>
      </c>
      <c r="AJ1282" s="56">
        <v>0.80999999999999994</v>
      </c>
    </row>
    <row r="1283" spans="1:36" s="56" customFormat="1" ht="13.5" customHeight="1">
      <c r="A1283" s="317">
        <f>IF(G1283=G1284,G1283,G1284)</f>
        <v>23</v>
      </c>
      <c r="B1283" s="199">
        <f t="shared" si="36"/>
        <v>30</v>
      </c>
      <c r="C1283" s="256" t="s">
        <v>411</v>
      </c>
      <c r="D1283" s="219">
        <v>30</v>
      </c>
      <c r="E1283" s="211" t="s">
        <v>561</v>
      </c>
      <c r="F1283" s="211" t="s">
        <v>125</v>
      </c>
      <c r="G1283" s="522">
        <v>23</v>
      </c>
      <c r="H1283" s="522" t="s">
        <v>625</v>
      </c>
      <c r="I1283" s="213">
        <v>5.2799999999999994</v>
      </c>
      <c r="J1283" s="214" t="s">
        <v>403</v>
      </c>
      <c r="K1283" s="215">
        <v>31</v>
      </c>
      <c r="L1283" s="290">
        <v>1246</v>
      </c>
      <c r="M1283" s="216" t="s">
        <v>540</v>
      </c>
      <c r="N1283" s="214" t="s">
        <v>127</v>
      </c>
      <c r="O1283" s="307">
        <v>287</v>
      </c>
      <c r="P1283" s="220">
        <v>23</v>
      </c>
      <c r="Q1283" s="218">
        <v>1</v>
      </c>
      <c r="R1283" s="219"/>
      <c r="S1283" s="238" t="s">
        <v>542</v>
      </c>
      <c r="T1283" s="199">
        <v>1</v>
      </c>
      <c r="U1283" s="446">
        <f>IF(D1283=0,D1284,D1283)</f>
        <v>30</v>
      </c>
      <c r="V1283" s="57">
        <v>0</v>
      </c>
      <c r="W1283" s="279">
        <v>0</v>
      </c>
      <c r="X1283" s="282"/>
      <c r="Y1283" s="279"/>
      <c r="Z1283" s="282"/>
      <c r="AA1283" s="282"/>
      <c r="AB1283" s="57"/>
      <c r="AC1283" s="57"/>
      <c r="AD1283" s="57"/>
      <c r="AE1283" s="57"/>
      <c r="AF1283" s="57"/>
      <c r="AG1283" s="57"/>
      <c r="AH1283" s="56">
        <v>30</v>
      </c>
      <c r="AI1283" s="56">
        <v>0</v>
      </c>
      <c r="AJ1283" s="56">
        <v>0</v>
      </c>
    </row>
    <row r="1284" spans="1:36" s="56" customFormat="1" ht="13.5" customHeight="1">
      <c r="A1284" s="317">
        <f>G1284</f>
        <v>23</v>
      </c>
      <c r="B1284" s="199">
        <f t="shared" si="36"/>
        <v>30</v>
      </c>
      <c r="C1284" s="132" t="s">
        <v>411</v>
      </c>
      <c r="D1284" s="125">
        <v>30</v>
      </c>
      <c r="E1284" s="148" t="s">
        <v>561</v>
      </c>
      <c r="F1284" s="148" t="s">
        <v>125</v>
      </c>
      <c r="G1284" s="531">
        <v>23</v>
      </c>
      <c r="H1284" s="531" t="s">
        <v>625</v>
      </c>
      <c r="I1284" s="16">
        <v>5.2799999999999994</v>
      </c>
      <c r="J1284" s="122" t="s">
        <v>403</v>
      </c>
      <c r="K1284" s="159">
        <v>31</v>
      </c>
      <c r="L1284" s="289">
        <v>1246</v>
      </c>
      <c r="M1284" s="173" t="s">
        <v>540</v>
      </c>
      <c r="N1284" s="122" t="s">
        <v>127</v>
      </c>
      <c r="O1284" s="301">
        <v>287</v>
      </c>
      <c r="P1284" s="530">
        <v>23</v>
      </c>
      <c r="Q1284" s="120">
        <v>1</v>
      </c>
      <c r="R1284" s="125"/>
      <c r="S1284" s="237" t="s">
        <v>542</v>
      </c>
      <c r="T1284" s="81">
        <v>2</v>
      </c>
      <c r="U1284" s="446">
        <f>IF(D1283=0,D1284,D1283)</f>
        <v>30</v>
      </c>
      <c r="V1284" s="57">
        <f>IF(I1283=0,I1284,I1283)</f>
        <v>5.2799999999999994</v>
      </c>
      <c r="W1284" s="279">
        <f>IF(S1283="取りやめ",0,V1284)</f>
        <v>5.2799999999999994</v>
      </c>
      <c r="X1284" s="282"/>
      <c r="Y1284" s="279"/>
      <c r="Z1284" s="282"/>
      <c r="AA1284" s="282"/>
      <c r="AB1284" s="57"/>
      <c r="AC1284" s="57"/>
      <c r="AD1284" s="57"/>
      <c r="AE1284" s="57"/>
      <c r="AF1284" s="57"/>
      <c r="AG1284" s="57"/>
      <c r="AH1284" s="56">
        <v>30</v>
      </c>
      <c r="AI1284" s="56">
        <v>5.2799999999999994</v>
      </c>
      <c r="AJ1284" s="56">
        <v>5.2799999999999994</v>
      </c>
    </row>
    <row r="1285" spans="1:36" s="56" customFormat="1" ht="13.5" customHeight="1">
      <c r="A1285" s="317">
        <f>IF(G1285=G1286,G1285,G1286)</f>
        <v>16</v>
      </c>
      <c r="B1285" s="199">
        <f t="shared" si="36"/>
        <v>30</v>
      </c>
      <c r="C1285" s="256" t="s">
        <v>411</v>
      </c>
      <c r="D1285" s="219">
        <v>30</v>
      </c>
      <c r="E1285" s="211" t="s">
        <v>561</v>
      </c>
      <c r="F1285" s="211" t="s">
        <v>125</v>
      </c>
      <c r="G1285" s="522">
        <v>16</v>
      </c>
      <c r="H1285" s="522" t="s">
        <v>571</v>
      </c>
      <c r="I1285" s="213">
        <v>0.64</v>
      </c>
      <c r="J1285" s="214" t="s">
        <v>403</v>
      </c>
      <c r="K1285" s="215">
        <v>24</v>
      </c>
      <c r="L1285" s="290">
        <v>85</v>
      </c>
      <c r="M1285" s="216" t="s">
        <v>540</v>
      </c>
      <c r="N1285" s="214" t="s">
        <v>127</v>
      </c>
      <c r="O1285" s="307">
        <v>17</v>
      </c>
      <c r="P1285" s="220">
        <v>20</v>
      </c>
      <c r="Q1285" s="218">
        <v>1</v>
      </c>
      <c r="R1285" s="219"/>
      <c r="S1285" s="238" t="s">
        <v>542</v>
      </c>
      <c r="T1285" s="199">
        <v>1</v>
      </c>
      <c r="U1285" s="446">
        <f>IF(D1285=0,D1286,D1285)</f>
        <v>30</v>
      </c>
      <c r="V1285" s="57">
        <v>0</v>
      </c>
      <c r="W1285" s="279">
        <v>0</v>
      </c>
      <c r="X1285" s="282"/>
      <c r="Y1285" s="279"/>
      <c r="Z1285" s="282"/>
      <c r="AA1285" s="282"/>
      <c r="AB1285" s="57"/>
      <c r="AC1285" s="57"/>
      <c r="AD1285" s="57"/>
      <c r="AE1285" s="57"/>
      <c r="AF1285" s="57"/>
      <c r="AG1285" s="57"/>
      <c r="AH1285" s="56">
        <v>30</v>
      </c>
      <c r="AI1285" s="56">
        <v>0</v>
      </c>
      <c r="AJ1285" s="56">
        <v>0</v>
      </c>
    </row>
    <row r="1286" spans="1:36" s="56" customFormat="1" ht="13.5" customHeight="1">
      <c r="A1286" s="317">
        <f>G1286</f>
        <v>16</v>
      </c>
      <c r="B1286" s="199">
        <f t="shared" si="36"/>
        <v>30</v>
      </c>
      <c r="C1286" s="132" t="s">
        <v>411</v>
      </c>
      <c r="D1286" s="125">
        <v>30</v>
      </c>
      <c r="E1286" s="148" t="s">
        <v>561</v>
      </c>
      <c r="F1286" s="148" t="s">
        <v>125</v>
      </c>
      <c r="G1286" s="531">
        <v>16</v>
      </c>
      <c r="H1286" s="531" t="s">
        <v>571</v>
      </c>
      <c r="I1286" s="16">
        <v>0.64</v>
      </c>
      <c r="J1286" s="122" t="s">
        <v>403</v>
      </c>
      <c r="K1286" s="159">
        <v>24</v>
      </c>
      <c r="L1286" s="289">
        <v>85</v>
      </c>
      <c r="M1286" s="173" t="s">
        <v>540</v>
      </c>
      <c r="N1286" s="122" t="s">
        <v>127</v>
      </c>
      <c r="O1286" s="301">
        <v>17</v>
      </c>
      <c r="P1286" s="530">
        <v>20</v>
      </c>
      <c r="Q1286" s="120">
        <v>1</v>
      </c>
      <c r="R1286" s="125"/>
      <c r="S1286" s="237" t="s">
        <v>542</v>
      </c>
      <c r="T1286" s="81">
        <v>2</v>
      </c>
      <c r="U1286" s="446">
        <f>IF(D1285=0,D1286,D1285)</f>
        <v>30</v>
      </c>
      <c r="V1286" s="57">
        <f>IF(I1285=0,I1286,I1285)</f>
        <v>0.64</v>
      </c>
      <c r="W1286" s="279">
        <f>IF(S1285="取りやめ",0,V1286)</f>
        <v>0.64</v>
      </c>
      <c r="X1286" s="282"/>
      <c r="Y1286" s="279"/>
      <c r="Z1286" s="282"/>
      <c r="AA1286" s="282"/>
      <c r="AB1286" s="57"/>
      <c r="AC1286" s="57"/>
      <c r="AD1286" s="57"/>
      <c r="AE1286" s="57"/>
      <c r="AF1286" s="57"/>
      <c r="AG1286" s="57"/>
      <c r="AH1286" s="56">
        <v>30</v>
      </c>
      <c r="AI1286" s="56">
        <v>0.64</v>
      </c>
      <c r="AJ1286" s="56">
        <v>0.64</v>
      </c>
    </row>
    <row r="1287" spans="1:36" s="56" customFormat="1" ht="13.5" customHeight="1">
      <c r="A1287" s="317">
        <f>IF(G1287=G1288,G1287,G1288)</f>
        <v>16</v>
      </c>
      <c r="B1287" s="199">
        <f t="shared" si="36"/>
        <v>30</v>
      </c>
      <c r="C1287" s="256" t="s">
        <v>411</v>
      </c>
      <c r="D1287" s="219">
        <v>30</v>
      </c>
      <c r="E1287" s="211" t="s">
        <v>561</v>
      </c>
      <c r="F1287" s="211" t="s">
        <v>125</v>
      </c>
      <c r="G1287" s="522">
        <v>16</v>
      </c>
      <c r="H1287" s="522" t="s">
        <v>572</v>
      </c>
      <c r="I1287" s="213">
        <v>3.95</v>
      </c>
      <c r="J1287" s="214" t="s">
        <v>403</v>
      </c>
      <c r="K1287" s="215">
        <v>24</v>
      </c>
      <c r="L1287" s="290">
        <v>496</v>
      </c>
      <c r="M1287" s="216" t="s">
        <v>540</v>
      </c>
      <c r="N1287" s="214" t="s">
        <v>127</v>
      </c>
      <c r="O1287" s="307">
        <v>149</v>
      </c>
      <c r="P1287" s="220">
        <v>30</v>
      </c>
      <c r="Q1287" s="218">
        <v>1</v>
      </c>
      <c r="R1287" s="219"/>
      <c r="S1287" s="238" t="s">
        <v>542</v>
      </c>
      <c r="T1287" s="199">
        <v>1</v>
      </c>
      <c r="U1287" s="446">
        <f>IF(D1287=0,D1288,D1287)</f>
        <v>30</v>
      </c>
      <c r="V1287" s="57">
        <v>0</v>
      </c>
      <c r="W1287" s="279">
        <v>0</v>
      </c>
      <c r="X1287" s="282"/>
      <c r="Y1287" s="279"/>
      <c r="Z1287" s="282"/>
      <c r="AA1287" s="282"/>
      <c r="AB1287" s="57"/>
      <c r="AC1287" s="57"/>
      <c r="AD1287" s="57"/>
      <c r="AE1287" s="57"/>
      <c r="AF1287" s="57"/>
      <c r="AG1287" s="57"/>
      <c r="AH1287" s="56">
        <v>30</v>
      </c>
      <c r="AI1287" s="56">
        <v>0</v>
      </c>
      <c r="AJ1287" s="56">
        <v>0</v>
      </c>
    </row>
    <row r="1288" spans="1:36" s="56" customFormat="1" ht="13.5" customHeight="1">
      <c r="A1288" s="317">
        <f>G1288</f>
        <v>16</v>
      </c>
      <c r="B1288" s="199">
        <f t="shared" si="36"/>
        <v>30</v>
      </c>
      <c r="C1288" s="132" t="s">
        <v>411</v>
      </c>
      <c r="D1288" s="125">
        <v>30</v>
      </c>
      <c r="E1288" s="148" t="s">
        <v>561</v>
      </c>
      <c r="F1288" s="148" t="s">
        <v>125</v>
      </c>
      <c r="G1288" s="531">
        <v>16</v>
      </c>
      <c r="H1288" s="531" t="s">
        <v>572</v>
      </c>
      <c r="I1288" s="16">
        <v>3.95</v>
      </c>
      <c r="J1288" s="122" t="s">
        <v>403</v>
      </c>
      <c r="K1288" s="159">
        <v>24</v>
      </c>
      <c r="L1288" s="289">
        <v>496</v>
      </c>
      <c r="M1288" s="173" t="s">
        <v>540</v>
      </c>
      <c r="N1288" s="122" t="s">
        <v>127</v>
      </c>
      <c r="O1288" s="301">
        <v>149</v>
      </c>
      <c r="P1288" s="530">
        <v>30</v>
      </c>
      <c r="Q1288" s="120">
        <v>1</v>
      </c>
      <c r="R1288" s="125"/>
      <c r="S1288" s="237" t="s">
        <v>542</v>
      </c>
      <c r="T1288" s="81">
        <v>2</v>
      </c>
      <c r="U1288" s="446">
        <f>IF(D1287=0,D1288,D1287)</f>
        <v>30</v>
      </c>
      <c r="V1288" s="57">
        <f>IF(I1287=0,I1288,I1287)</f>
        <v>3.95</v>
      </c>
      <c r="W1288" s="279">
        <f>IF(S1287="取りやめ",0,V1288)</f>
        <v>3.95</v>
      </c>
      <c r="X1288" s="282"/>
      <c r="Y1288" s="279"/>
      <c r="Z1288" s="282"/>
      <c r="AA1288" s="282"/>
      <c r="AB1288" s="57"/>
      <c r="AC1288" s="57"/>
      <c r="AD1288" s="57"/>
      <c r="AE1288" s="57"/>
      <c r="AF1288" s="57"/>
      <c r="AG1288" s="57"/>
      <c r="AH1288" s="56">
        <v>30</v>
      </c>
      <c r="AI1288" s="56">
        <v>3.95</v>
      </c>
      <c r="AJ1288" s="56">
        <v>3.95</v>
      </c>
    </row>
    <row r="1289" spans="1:36" s="56" customFormat="1" ht="13.5" customHeight="1">
      <c r="A1289" s="317">
        <f>IF(G1289=G1290,G1289,G1290)</f>
        <v>19</v>
      </c>
      <c r="B1289" s="199">
        <f t="shared" si="36"/>
        <v>30</v>
      </c>
      <c r="C1289" s="256" t="s">
        <v>411</v>
      </c>
      <c r="D1289" s="219">
        <v>30</v>
      </c>
      <c r="E1289" s="211" t="s">
        <v>561</v>
      </c>
      <c r="F1289" s="211" t="s">
        <v>125</v>
      </c>
      <c r="G1289" s="522">
        <v>19</v>
      </c>
      <c r="H1289" s="522" t="s">
        <v>626</v>
      </c>
      <c r="I1289" s="213">
        <v>2.12</v>
      </c>
      <c r="J1289" s="214" t="s">
        <v>535</v>
      </c>
      <c r="K1289" s="215">
        <v>30</v>
      </c>
      <c r="L1289" s="290">
        <v>475</v>
      </c>
      <c r="M1289" s="216" t="s">
        <v>540</v>
      </c>
      <c r="N1289" s="214" t="s">
        <v>127</v>
      </c>
      <c r="O1289" s="307">
        <v>100</v>
      </c>
      <c r="P1289" s="220">
        <v>21</v>
      </c>
      <c r="Q1289" s="218">
        <v>1</v>
      </c>
      <c r="R1289" s="219"/>
      <c r="S1289" s="238" t="s">
        <v>542</v>
      </c>
      <c r="T1289" s="199">
        <v>1</v>
      </c>
      <c r="U1289" s="446">
        <f>IF(D1289=0,D1290,D1289)</f>
        <v>30</v>
      </c>
      <c r="V1289" s="57">
        <v>0</v>
      </c>
      <c r="W1289" s="279">
        <v>0</v>
      </c>
      <c r="X1289" s="282"/>
      <c r="Y1289" s="279"/>
      <c r="Z1289" s="282"/>
      <c r="AA1289" s="282"/>
      <c r="AB1289" s="57"/>
      <c r="AC1289" s="57"/>
      <c r="AD1289" s="57"/>
      <c r="AE1289" s="57"/>
      <c r="AF1289" s="57"/>
      <c r="AG1289" s="57"/>
      <c r="AH1289" s="56">
        <v>30</v>
      </c>
      <c r="AI1289" s="56">
        <v>0</v>
      </c>
      <c r="AJ1289" s="56">
        <v>0</v>
      </c>
    </row>
    <row r="1290" spans="1:36" s="56" customFormat="1" ht="13.5" customHeight="1">
      <c r="A1290" s="317">
        <f>G1290</f>
        <v>19</v>
      </c>
      <c r="B1290" s="199">
        <f t="shared" si="36"/>
        <v>30</v>
      </c>
      <c r="C1290" s="132" t="s">
        <v>411</v>
      </c>
      <c r="D1290" s="125">
        <v>30</v>
      </c>
      <c r="E1290" s="148" t="s">
        <v>561</v>
      </c>
      <c r="F1290" s="148" t="s">
        <v>125</v>
      </c>
      <c r="G1290" s="531">
        <v>19</v>
      </c>
      <c r="H1290" s="531" t="s">
        <v>626</v>
      </c>
      <c r="I1290" s="16">
        <v>2.12</v>
      </c>
      <c r="J1290" s="122" t="s">
        <v>535</v>
      </c>
      <c r="K1290" s="159">
        <v>30</v>
      </c>
      <c r="L1290" s="289">
        <v>475</v>
      </c>
      <c r="M1290" s="173" t="s">
        <v>540</v>
      </c>
      <c r="N1290" s="122" t="s">
        <v>127</v>
      </c>
      <c r="O1290" s="301">
        <v>100</v>
      </c>
      <c r="P1290" s="530">
        <v>21</v>
      </c>
      <c r="Q1290" s="120">
        <v>1</v>
      </c>
      <c r="R1290" s="125"/>
      <c r="S1290" s="237" t="s">
        <v>542</v>
      </c>
      <c r="T1290" s="81">
        <v>2</v>
      </c>
      <c r="U1290" s="446">
        <f>IF(D1289=0,D1290,D1289)</f>
        <v>30</v>
      </c>
      <c r="V1290" s="57">
        <f>IF(I1289=0,I1290,I1289)</f>
        <v>2.12</v>
      </c>
      <c r="W1290" s="279">
        <f>IF(S1289="取りやめ",0,V1290)</f>
        <v>2.12</v>
      </c>
      <c r="X1290" s="282"/>
      <c r="Y1290" s="279"/>
      <c r="Z1290" s="282"/>
      <c r="AA1290" s="282"/>
      <c r="AB1290" s="57"/>
      <c r="AC1290" s="57"/>
      <c r="AD1290" s="57"/>
      <c r="AE1290" s="57"/>
      <c r="AF1290" s="57"/>
      <c r="AG1290" s="57"/>
      <c r="AH1290" s="56">
        <v>30</v>
      </c>
      <c r="AI1290" s="56">
        <v>2.12</v>
      </c>
      <c r="AJ1290" s="56">
        <v>2.12</v>
      </c>
    </row>
    <row r="1291" spans="1:36" s="56" customFormat="1" ht="13.5" customHeight="1">
      <c r="A1291" s="317">
        <f>IF(G1291=G1292,G1291,G1292)</f>
        <v>22</v>
      </c>
      <c r="B1291" s="199">
        <f t="shared" si="36"/>
        <v>30</v>
      </c>
      <c r="C1291" s="256" t="s">
        <v>411</v>
      </c>
      <c r="D1291" s="219">
        <v>30</v>
      </c>
      <c r="E1291" s="211" t="s">
        <v>561</v>
      </c>
      <c r="F1291" s="211" t="s">
        <v>125</v>
      </c>
      <c r="G1291" s="522">
        <v>22</v>
      </c>
      <c r="H1291" s="522" t="s">
        <v>627</v>
      </c>
      <c r="I1291" s="213">
        <v>0.77</v>
      </c>
      <c r="J1291" s="214" t="s">
        <v>535</v>
      </c>
      <c r="K1291" s="215">
        <v>24</v>
      </c>
      <c r="L1291" s="290">
        <v>186</v>
      </c>
      <c r="M1291" s="216" t="s">
        <v>540</v>
      </c>
      <c r="N1291" s="214" t="s">
        <v>127</v>
      </c>
      <c r="O1291" s="307">
        <v>37</v>
      </c>
      <c r="P1291" s="220">
        <v>20</v>
      </c>
      <c r="Q1291" s="218">
        <v>1</v>
      </c>
      <c r="R1291" s="219"/>
      <c r="S1291" s="238" t="s">
        <v>542</v>
      </c>
      <c r="T1291" s="199">
        <v>1</v>
      </c>
      <c r="U1291" s="446">
        <f>IF(D1291=0,D1292,D1291)</f>
        <v>30</v>
      </c>
      <c r="V1291" s="57">
        <v>0</v>
      </c>
      <c r="W1291" s="279">
        <v>0</v>
      </c>
      <c r="X1291" s="282"/>
      <c r="Y1291" s="279"/>
      <c r="Z1291" s="282"/>
      <c r="AA1291" s="282"/>
      <c r="AB1291" s="57"/>
      <c r="AC1291" s="57"/>
      <c r="AD1291" s="57"/>
      <c r="AE1291" s="57"/>
      <c r="AF1291" s="57"/>
      <c r="AG1291" s="57"/>
      <c r="AH1291" s="56">
        <v>30</v>
      </c>
      <c r="AI1291" s="56">
        <v>0</v>
      </c>
      <c r="AJ1291" s="56">
        <v>0</v>
      </c>
    </row>
    <row r="1292" spans="1:36" s="56" customFormat="1" ht="13.5" customHeight="1">
      <c r="A1292" s="317">
        <f>G1292</f>
        <v>22</v>
      </c>
      <c r="B1292" s="199">
        <f t="shared" si="36"/>
        <v>30</v>
      </c>
      <c r="C1292" s="132" t="s">
        <v>411</v>
      </c>
      <c r="D1292" s="125">
        <v>30</v>
      </c>
      <c r="E1292" s="148" t="s">
        <v>561</v>
      </c>
      <c r="F1292" s="148" t="s">
        <v>125</v>
      </c>
      <c r="G1292" s="531">
        <v>22</v>
      </c>
      <c r="H1292" s="531" t="s">
        <v>627</v>
      </c>
      <c r="I1292" s="16">
        <v>0.77</v>
      </c>
      <c r="J1292" s="122" t="s">
        <v>535</v>
      </c>
      <c r="K1292" s="159">
        <v>24</v>
      </c>
      <c r="L1292" s="289">
        <v>186</v>
      </c>
      <c r="M1292" s="173" t="s">
        <v>540</v>
      </c>
      <c r="N1292" s="122" t="s">
        <v>127</v>
      </c>
      <c r="O1292" s="301">
        <v>37</v>
      </c>
      <c r="P1292" s="530">
        <v>20</v>
      </c>
      <c r="Q1292" s="120">
        <v>1</v>
      </c>
      <c r="R1292" s="125"/>
      <c r="S1292" s="237" t="s">
        <v>542</v>
      </c>
      <c r="T1292" s="81">
        <v>2</v>
      </c>
      <c r="U1292" s="446">
        <f>IF(D1291=0,D1292,D1291)</f>
        <v>30</v>
      </c>
      <c r="V1292" s="57">
        <f>IF(I1291=0,I1292,I1291)</f>
        <v>0.77</v>
      </c>
      <c r="W1292" s="279">
        <f>IF(S1291="取りやめ",0,V1292)</f>
        <v>0.77</v>
      </c>
      <c r="X1292" s="282"/>
      <c r="Y1292" s="279"/>
      <c r="Z1292" s="282"/>
      <c r="AA1292" s="282"/>
      <c r="AB1292" s="57"/>
      <c r="AC1292" s="57"/>
      <c r="AD1292" s="57"/>
      <c r="AE1292" s="57"/>
      <c r="AF1292" s="57"/>
      <c r="AG1292" s="57"/>
      <c r="AH1292" s="56">
        <v>30</v>
      </c>
      <c r="AI1292" s="56">
        <v>0.77</v>
      </c>
      <c r="AJ1292" s="56">
        <v>0.77</v>
      </c>
    </row>
    <row r="1293" spans="1:36" s="56" customFormat="1" ht="13.5" customHeight="1">
      <c r="A1293" s="317">
        <f>IF(G1293=G1294,G1293,G1294)</f>
        <v>22</v>
      </c>
      <c r="B1293" s="199">
        <f t="shared" si="36"/>
        <v>30</v>
      </c>
      <c r="C1293" s="256" t="s">
        <v>411</v>
      </c>
      <c r="D1293" s="219">
        <v>30</v>
      </c>
      <c r="E1293" s="211" t="s">
        <v>561</v>
      </c>
      <c r="F1293" s="211" t="s">
        <v>125</v>
      </c>
      <c r="G1293" s="522">
        <v>22</v>
      </c>
      <c r="H1293" s="522" t="s">
        <v>628</v>
      </c>
      <c r="I1293" s="213">
        <v>0.47000000000000003</v>
      </c>
      <c r="J1293" s="214" t="s">
        <v>535</v>
      </c>
      <c r="K1293" s="215">
        <v>23</v>
      </c>
      <c r="L1293" s="290">
        <v>93</v>
      </c>
      <c r="M1293" s="216" t="s">
        <v>540</v>
      </c>
      <c r="N1293" s="214" t="s">
        <v>127</v>
      </c>
      <c r="O1293" s="307">
        <v>20</v>
      </c>
      <c r="P1293" s="220">
        <v>22</v>
      </c>
      <c r="Q1293" s="218">
        <v>1</v>
      </c>
      <c r="R1293" s="219"/>
      <c r="S1293" s="238" t="s">
        <v>542</v>
      </c>
      <c r="T1293" s="199">
        <v>1</v>
      </c>
      <c r="U1293" s="446">
        <f>IF(D1293=0,D1294,D1293)</f>
        <v>30</v>
      </c>
      <c r="V1293" s="57">
        <v>0</v>
      </c>
      <c r="W1293" s="279">
        <v>0</v>
      </c>
      <c r="X1293" s="282"/>
      <c r="Y1293" s="279"/>
      <c r="Z1293" s="282"/>
      <c r="AA1293" s="282"/>
      <c r="AB1293" s="57"/>
      <c r="AC1293" s="57"/>
      <c r="AD1293" s="57"/>
      <c r="AE1293" s="57"/>
      <c r="AF1293" s="57"/>
      <c r="AG1293" s="57"/>
      <c r="AH1293" s="56">
        <v>30</v>
      </c>
      <c r="AI1293" s="56">
        <v>0</v>
      </c>
      <c r="AJ1293" s="56">
        <v>0</v>
      </c>
    </row>
    <row r="1294" spans="1:36" s="56" customFormat="1" ht="13.5" customHeight="1">
      <c r="A1294" s="317">
        <f>G1294</f>
        <v>22</v>
      </c>
      <c r="B1294" s="199">
        <f t="shared" si="36"/>
        <v>30</v>
      </c>
      <c r="C1294" s="132" t="s">
        <v>411</v>
      </c>
      <c r="D1294" s="125">
        <v>30</v>
      </c>
      <c r="E1294" s="148" t="s">
        <v>561</v>
      </c>
      <c r="F1294" s="148" t="s">
        <v>125</v>
      </c>
      <c r="G1294" s="531">
        <v>22</v>
      </c>
      <c r="H1294" s="531" t="s">
        <v>628</v>
      </c>
      <c r="I1294" s="16">
        <v>0.47000000000000003</v>
      </c>
      <c r="J1294" s="122" t="s">
        <v>535</v>
      </c>
      <c r="K1294" s="159">
        <v>23</v>
      </c>
      <c r="L1294" s="289">
        <v>93</v>
      </c>
      <c r="M1294" s="173" t="s">
        <v>540</v>
      </c>
      <c r="N1294" s="122" t="s">
        <v>127</v>
      </c>
      <c r="O1294" s="301">
        <v>20</v>
      </c>
      <c r="P1294" s="530">
        <v>22</v>
      </c>
      <c r="Q1294" s="120">
        <v>1</v>
      </c>
      <c r="R1294" s="125"/>
      <c r="S1294" s="237" t="s">
        <v>542</v>
      </c>
      <c r="T1294" s="81">
        <v>2</v>
      </c>
      <c r="U1294" s="446">
        <f>IF(D1293=0,D1294,D1293)</f>
        <v>30</v>
      </c>
      <c r="V1294" s="57">
        <f>IF(I1293=0,I1294,I1293)</f>
        <v>0.47000000000000003</v>
      </c>
      <c r="W1294" s="279">
        <f>IF(S1293="取りやめ",0,V1294)</f>
        <v>0.47000000000000003</v>
      </c>
      <c r="X1294" s="282"/>
      <c r="Y1294" s="279"/>
      <c r="Z1294" s="282"/>
      <c r="AA1294" s="282"/>
      <c r="AB1294" s="57"/>
      <c r="AC1294" s="57"/>
      <c r="AD1294" s="57"/>
      <c r="AE1294" s="57"/>
      <c r="AF1294" s="57"/>
      <c r="AG1294" s="57"/>
      <c r="AH1294" s="56">
        <v>30</v>
      </c>
      <c r="AI1294" s="56">
        <v>0.47000000000000003</v>
      </c>
      <c r="AJ1294" s="56">
        <v>0.47000000000000003</v>
      </c>
    </row>
    <row r="1295" spans="1:36" s="56" customFormat="1" ht="13.5" customHeight="1">
      <c r="A1295" s="317">
        <f>IF(G1295=G1296,G1295,G1296)</f>
        <v>9</v>
      </c>
      <c r="B1295" s="199">
        <f t="shared" ref="B1295:B1342" si="37">U1295</f>
        <v>30</v>
      </c>
      <c r="C1295" s="256" t="s">
        <v>411</v>
      </c>
      <c r="D1295" s="219">
        <v>30</v>
      </c>
      <c r="E1295" s="211" t="s">
        <v>561</v>
      </c>
      <c r="F1295" s="211" t="s">
        <v>125</v>
      </c>
      <c r="G1295" s="522">
        <v>9</v>
      </c>
      <c r="H1295" s="522" t="s">
        <v>618</v>
      </c>
      <c r="I1295" s="213">
        <v>2.68</v>
      </c>
      <c r="J1295" s="214" t="s">
        <v>535</v>
      </c>
      <c r="K1295" s="215">
        <v>19</v>
      </c>
      <c r="L1295" s="290">
        <v>397</v>
      </c>
      <c r="M1295" s="216" t="s">
        <v>540</v>
      </c>
      <c r="N1295" s="214" t="s">
        <v>127</v>
      </c>
      <c r="O1295" s="307">
        <v>87</v>
      </c>
      <c r="P1295" s="220">
        <v>22</v>
      </c>
      <c r="Q1295" s="218">
        <v>1</v>
      </c>
      <c r="R1295" s="219"/>
      <c r="S1295" s="238" t="s">
        <v>542</v>
      </c>
      <c r="T1295" s="199">
        <v>1</v>
      </c>
      <c r="U1295" s="446">
        <f>IF(D1295=0,D1296,D1295)</f>
        <v>30</v>
      </c>
      <c r="V1295" s="57">
        <v>0</v>
      </c>
      <c r="W1295" s="279">
        <v>0</v>
      </c>
      <c r="X1295" s="282"/>
      <c r="Y1295" s="279"/>
      <c r="Z1295" s="282"/>
      <c r="AA1295" s="282"/>
      <c r="AB1295" s="57"/>
      <c r="AC1295" s="57"/>
      <c r="AD1295" s="57"/>
      <c r="AE1295" s="57"/>
      <c r="AF1295" s="57"/>
      <c r="AG1295" s="57"/>
      <c r="AH1295" s="56">
        <v>30</v>
      </c>
      <c r="AI1295" s="56">
        <v>0</v>
      </c>
      <c r="AJ1295" s="56">
        <v>0</v>
      </c>
    </row>
    <row r="1296" spans="1:36" s="56" customFormat="1" ht="13.5" customHeight="1">
      <c r="A1296" s="317">
        <f>G1296</f>
        <v>9</v>
      </c>
      <c r="B1296" s="199">
        <f t="shared" si="37"/>
        <v>30</v>
      </c>
      <c r="C1296" s="132" t="s">
        <v>411</v>
      </c>
      <c r="D1296" s="125">
        <v>30</v>
      </c>
      <c r="E1296" s="148" t="s">
        <v>561</v>
      </c>
      <c r="F1296" s="148" t="s">
        <v>125</v>
      </c>
      <c r="G1296" s="531">
        <v>9</v>
      </c>
      <c r="H1296" s="531" t="s">
        <v>618</v>
      </c>
      <c r="I1296" s="16">
        <v>2.68</v>
      </c>
      <c r="J1296" s="122" t="s">
        <v>535</v>
      </c>
      <c r="K1296" s="159">
        <v>19</v>
      </c>
      <c r="L1296" s="289">
        <v>397</v>
      </c>
      <c r="M1296" s="173" t="s">
        <v>540</v>
      </c>
      <c r="N1296" s="122" t="s">
        <v>127</v>
      </c>
      <c r="O1296" s="301">
        <v>87</v>
      </c>
      <c r="P1296" s="530">
        <v>22</v>
      </c>
      <c r="Q1296" s="120">
        <v>1</v>
      </c>
      <c r="R1296" s="125"/>
      <c r="S1296" s="237" t="s">
        <v>542</v>
      </c>
      <c r="T1296" s="81">
        <v>2</v>
      </c>
      <c r="U1296" s="446">
        <f>IF(D1295=0,D1296,D1295)</f>
        <v>30</v>
      </c>
      <c r="V1296" s="57">
        <f>IF(I1295=0,I1296,I1295)</f>
        <v>2.68</v>
      </c>
      <c r="W1296" s="279">
        <f>IF(S1295="取りやめ",0,V1296)</f>
        <v>2.68</v>
      </c>
      <c r="X1296" s="282"/>
      <c r="Y1296" s="279"/>
      <c r="Z1296" s="282"/>
      <c r="AA1296" s="282"/>
      <c r="AB1296" s="57"/>
      <c r="AC1296" s="57"/>
      <c r="AD1296" s="57"/>
      <c r="AE1296" s="57"/>
      <c r="AF1296" s="57"/>
      <c r="AG1296" s="57"/>
      <c r="AH1296" s="56">
        <v>30</v>
      </c>
      <c r="AI1296" s="56">
        <v>2.68</v>
      </c>
      <c r="AJ1296" s="56">
        <v>2.68</v>
      </c>
    </row>
    <row r="1297" spans="1:36" s="56" customFormat="1" ht="13.5" customHeight="1">
      <c r="A1297" s="317">
        <f>IF(G1297=G1298,G1297,G1298)</f>
        <v>9</v>
      </c>
      <c r="B1297" s="199">
        <f t="shared" si="37"/>
        <v>30</v>
      </c>
      <c r="C1297" s="256" t="s">
        <v>411</v>
      </c>
      <c r="D1297" s="219">
        <v>30</v>
      </c>
      <c r="E1297" s="211" t="s">
        <v>561</v>
      </c>
      <c r="F1297" s="211" t="s">
        <v>125</v>
      </c>
      <c r="G1297" s="522">
        <v>9</v>
      </c>
      <c r="H1297" s="522" t="s">
        <v>629</v>
      </c>
      <c r="I1297" s="213">
        <v>2.57</v>
      </c>
      <c r="J1297" s="214" t="s">
        <v>439</v>
      </c>
      <c r="K1297" s="215">
        <v>14</v>
      </c>
      <c r="L1297" s="290">
        <v>467</v>
      </c>
      <c r="M1297" s="216" t="s">
        <v>540</v>
      </c>
      <c r="N1297" s="214" t="s">
        <v>127</v>
      </c>
      <c r="O1297" s="307">
        <v>103</v>
      </c>
      <c r="P1297" s="220">
        <v>22</v>
      </c>
      <c r="Q1297" s="218">
        <v>1</v>
      </c>
      <c r="R1297" s="219"/>
      <c r="S1297" s="238" t="s">
        <v>542</v>
      </c>
      <c r="T1297" s="199">
        <v>1</v>
      </c>
      <c r="U1297" s="446">
        <f>IF(D1297=0,D1298,D1297)</f>
        <v>30</v>
      </c>
      <c r="V1297" s="57">
        <v>0</v>
      </c>
      <c r="W1297" s="279">
        <v>0</v>
      </c>
      <c r="X1297" s="282"/>
      <c r="Y1297" s="279"/>
      <c r="Z1297" s="282"/>
      <c r="AA1297" s="282"/>
      <c r="AB1297" s="57"/>
      <c r="AC1297" s="57"/>
      <c r="AD1297" s="57"/>
      <c r="AE1297" s="57"/>
      <c r="AF1297" s="57"/>
      <c r="AG1297" s="57"/>
      <c r="AH1297" s="56">
        <v>30</v>
      </c>
      <c r="AI1297" s="56">
        <v>0</v>
      </c>
      <c r="AJ1297" s="56">
        <v>0</v>
      </c>
    </row>
    <row r="1298" spans="1:36" s="56" customFormat="1" ht="13.5" customHeight="1">
      <c r="A1298" s="317">
        <f>G1298</f>
        <v>9</v>
      </c>
      <c r="B1298" s="199">
        <f t="shared" si="37"/>
        <v>30</v>
      </c>
      <c r="C1298" s="132" t="s">
        <v>411</v>
      </c>
      <c r="D1298" s="125">
        <v>30</v>
      </c>
      <c r="E1298" s="148" t="s">
        <v>561</v>
      </c>
      <c r="F1298" s="148" t="s">
        <v>125</v>
      </c>
      <c r="G1298" s="531">
        <v>9</v>
      </c>
      <c r="H1298" s="531" t="s">
        <v>629</v>
      </c>
      <c r="I1298" s="16">
        <v>2.57</v>
      </c>
      <c r="J1298" s="122" t="s">
        <v>439</v>
      </c>
      <c r="K1298" s="159">
        <v>14</v>
      </c>
      <c r="L1298" s="289">
        <v>467</v>
      </c>
      <c r="M1298" s="173" t="s">
        <v>540</v>
      </c>
      <c r="N1298" s="122" t="s">
        <v>127</v>
      </c>
      <c r="O1298" s="301">
        <v>103</v>
      </c>
      <c r="P1298" s="530">
        <v>22</v>
      </c>
      <c r="Q1298" s="120">
        <v>1</v>
      </c>
      <c r="R1298" s="125"/>
      <c r="S1298" s="237" t="s">
        <v>542</v>
      </c>
      <c r="T1298" s="81">
        <v>2</v>
      </c>
      <c r="U1298" s="446">
        <f>IF(D1297=0,D1298,D1297)</f>
        <v>30</v>
      </c>
      <c r="V1298" s="57">
        <f>IF(I1297=0,I1298,I1297)</f>
        <v>2.57</v>
      </c>
      <c r="W1298" s="279">
        <f>IF(S1297="取りやめ",0,V1298)</f>
        <v>2.57</v>
      </c>
      <c r="X1298" s="282"/>
      <c r="Y1298" s="279"/>
      <c r="Z1298" s="282"/>
      <c r="AA1298" s="282"/>
      <c r="AB1298" s="57"/>
      <c r="AC1298" s="57"/>
      <c r="AD1298" s="57"/>
      <c r="AE1298" s="57"/>
      <c r="AF1298" s="57"/>
      <c r="AG1298" s="57"/>
      <c r="AH1298" s="56">
        <v>30</v>
      </c>
      <c r="AI1298" s="56">
        <v>2.57</v>
      </c>
      <c r="AJ1298" s="56">
        <v>2.57</v>
      </c>
    </row>
    <row r="1299" spans="1:36" s="56" customFormat="1" ht="13.5" customHeight="1">
      <c r="A1299" s="317">
        <f>IF(G1299=G1300,G1299,G1300)</f>
        <v>9</v>
      </c>
      <c r="B1299" s="199">
        <f t="shared" si="37"/>
        <v>30</v>
      </c>
      <c r="C1299" s="256" t="s">
        <v>411</v>
      </c>
      <c r="D1299" s="219">
        <v>30</v>
      </c>
      <c r="E1299" s="211" t="s">
        <v>561</v>
      </c>
      <c r="F1299" s="211" t="s">
        <v>125</v>
      </c>
      <c r="G1299" s="522">
        <v>9</v>
      </c>
      <c r="H1299" s="522" t="s">
        <v>630</v>
      </c>
      <c r="I1299" s="213">
        <v>2.08</v>
      </c>
      <c r="J1299" s="214" t="s">
        <v>535</v>
      </c>
      <c r="K1299" s="215">
        <v>19</v>
      </c>
      <c r="L1299" s="290">
        <v>308</v>
      </c>
      <c r="M1299" s="216" t="s">
        <v>540</v>
      </c>
      <c r="N1299" s="214" t="s">
        <v>127</v>
      </c>
      <c r="O1299" s="307">
        <v>80</v>
      </c>
      <c r="P1299" s="220">
        <v>26</v>
      </c>
      <c r="Q1299" s="218">
        <v>1</v>
      </c>
      <c r="R1299" s="219"/>
      <c r="S1299" s="238" t="s">
        <v>542</v>
      </c>
      <c r="T1299" s="199">
        <v>1</v>
      </c>
      <c r="U1299" s="446">
        <f>IF(D1299=0,D1300,D1299)</f>
        <v>30</v>
      </c>
      <c r="V1299" s="57">
        <v>0</v>
      </c>
      <c r="W1299" s="279">
        <v>0</v>
      </c>
      <c r="X1299" s="282"/>
      <c r="Y1299" s="279"/>
      <c r="Z1299" s="282"/>
      <c r="AA1299" s="282"/>
      <c r="AB1299" s="57"/>
      <c r="AC1299" s="57"/>
      <c r="AD1299" s="57"/>
      <c r="AE1299" s="57"/>
      <c r="AF1299" s="57"/>
      <c r="AG1299" s="57"/>
      <c r="AH1299" s="56">
        <v>30</v>
      </c>
      <c r="AI1299" s="56">
        <v>0</v>
      </c>
      <c r="AJ1299" s="56">
        <v>0</v>
      </c>
    </row>
    <row r="1300" spans="1:36" s="56" customFormat="1" ht="13.5" customHeight="1">
      <c r="A1300" s="317">
        <f>G1300</f>
        <v>9</v>
      </c>
      <c r="B1300" s="199">
        <f t="shared" si="37"/>
        <v>30</v>
      </c>
      <c r="C1300" s="132" t="s">
        <v>411</v>
      </c>
      <c r="D1300" s="125">
        <v>30</v>
      </c>
      <c r="E1300" s="148" t="s">
        <v>561</v>
      </c>
      <c r="F1300" s="148" t="s">
        <v>125</v>
      </c>
      <c r="G1300" s="531">
        <v>9</v>
      </c>
      <c r="H1300" s="531" t="s">
        <v>630</v>
      </c>
      <c r="I1300" s="16">
        <v>2.08</v>
      </c>
      <c r="J1300" s="122" t="s">
        <v>535</v>
      </c>
      <c r="K1300" s="159">
        <v>19</v>
      </c>
      <c r="L1300" s="289">
        <v>308</v>
      </c>
      <c r="M1300" s="173" t="s">
        <v>540</v>
      </c>
      <c r="N1300" s="122" t="s">
        <v>127</v>
      </c>
      <c r="O1300" s="301">
        <v>80</v>
      </c>
      <c r="P1300" s="530">
        <v>26</v>
      </c>
      <c r="Q1300" s="120">
        <v>1</v>
      </c>
      <c r="R1300" s="125"/>
      <c r="S1300" s="237" t="s">
        <v>542</v>
      </c>
      <c r="T1300" s="81">
        <v>2</v>
      </c>
      <c r="U1300" s="446">
        <f>IF(D1299=0,D1300,D1299)</f>
        <v>30</v>
      </c>
      <c r="V1300" s="57">
        <f>IF(I1299=0,I1300,I1299)</f>
        <v>2.08</v>
      </c>
      <c r="W1300" s="279">
        <f>IF(S1299="取りやめ",0,V1300)</f>
        <v>2.08</v>
      </c>
      <c r="X1300" s="282"/>
      <c r="Y1300" s="279"/>
      <c r="Z1300" s="282"/>
      <c r="AA1300" s="282"/>
      <c r="AB1300" s="57"/>
      <c r="AC1300" s="57"/>
      <c r="AD1300" s="57"/>
      <c r="AE1300" s="57"/>
      <c r="AF1300" s="57"/>
      <c r="AG1300" s="57"/>
      <c r="AH1300" s="56">
        <v>30</v>
      </c>
      <c r="AI1300" s="56">
        <v>2.08</v>
      </c>
      <c r="AJ1300" s="56">
        <v>2.08</v>
      </c>
    </row>
    <row r="1301" spans="1:36" s="56" customFormat="1" ht="13.5" customHeight="1">
      <c r="A1301" s="317">
        <f>IF(G1301=G1302,G1301,G1302)</f>
        <v>71</v>
      </c>
      <c r="B1301" s="199">
        <f t="shared" si="37"/>
        <v>30</v>
      </c>
      <c r="C1301" s="256" t="s">
        <v>411</v>
      </c>
      <c r="D1301" s="219">
        <v>30</v>
      </c>
      <c r="E1301" s="211" t="s">
        <v>561</v>
      </c>
      <c r="F1301" s="211" t="s">
        <v>125</v>
      </c>
      <c r="G1301" s="522">
        <v>71</v>
      </c>
      <c r="H1301" s="522" t="s">
        <v>569</v>
      </c>
      <c r="I1301" s="213">
        <v>2.81</v>
      </c>
      <c r="J1301" s="214" t="s">
        <v>278</v>
      </c>
      <c r="K1301" s="215">
        <v>12</v>
      </c>
      <c r="L1301" s="290">
        <v>247</v>
      </c>
      <c r="M1301" s="216" t="s">
        <v>540</v>
      </c>
      <c r="N1301" s="214" t="s">
        <v>127</v>
      </c>
      <c r="O1301" s="307">
        <v>57</v>
      </c>
      <c r="P1301" s="220">
        <v>23</v>
      </c>
      <c r="Q1301" s="218">
        <v>1</v>
      </c>
      <c r="R1301" s="219"/>
      <c r="S1301" s="238" t="s">
        <v>542</v>
      </c>
      <c r="T1301" s="199">
        <v>1</v>
      </c>
      <c r="U1301" s="446">
        <f>IF(D1301=0,D1302,D1301)</f>
        <v>30</v>
      </c>
      <c r="V1301" s="57">
        <v>0</v>
      </c>
      <c r="W1301" s="279">
        <v>0</v>
      </c>
      <c r="X1301" s="282"/>
      <c r="Y1301" s="279"/>
      <c r="Z1301" s="282"/>
      <c r="AA1301" s="282"/>
      <c r="AB1301" s="57"/>
      <c r="AC1301" s="57"/>
      <c r="AD1301" s="57"/>
      <c r="AE1301" s="57"/>
      <c r="AF1301" s="57"/>
      <c r="AG1301" s="57"/>
      <c r="AH1301" s="56">
        <v>30</v>
      </c>
      <c r="AI1301" s="56">
        <v>0</v>
      </c>
      <c r="AJ1301" s="56">
        <v>0</v>
      </c>
    </row>
    <row r="1302" spans="1:36" s="56" customFormat="1" ht="13.5" customHeight="1">
      <c r="A1302" s="317">
        <f>G1302</f>
        <v>71</v>
      </c>
      <c r="B1302" s="199">
        <f t="shared" si="37"/>
        <v>30</v>
      </c>
      <c r="C1302" s="132" t="s">
        <v>411</v>
      </c>
      <c r="D1302" s="125">
        <v>30</v>
      </c>
      <c r="E1302" s="148" t="s">
        <v>561</v>
      </c>
      <c r="F1302" s="148" t="s">
        <v>125</v>
      </c>
      <c r="G1302" s="531">
        <v>71</v>
      </c>
      <c r="H1302" s="531" t="s">
        <v>569</v>
      </c>
      <c r="I1302" s="16">
        <v>2.81</v>
      </c>
      <c r="J1302" s="122" t="s">
        <v>278</v>
      </c>
      <c r="K1302" s="159">
        <v>12</v>
      </c>
      <c r="L1302" s="289">
        <v>247</v>
      </c>
      <c r="M1302" s="173" t="s">
        <v>540</v>
      </c>
      <c r="N1302" s="122" t="s">
        <v>127</v>
      </c>
      <c r="O1302" s="301">
        <v>57</v>
      </c>
      <c r="P1302" s="530">
        <v>23</v>
      </c>
      <c r="Q1302" s="120">
        <v>1</v>
      </c>
      <c r="R1302" s="125"/>
      <c r="S1302" s="237" t="s">
        <v>542</v>
      </c>
      <c r="T1302" s="81">
        <v>2</v>
      </c>
      <c r="U1302" s="446">
        <f>IF(D1301=0,D1302,D1301)</f>
        <v>30</v>
      </c>
      <c r="V1302" s="57">
        <f>IF(I1301=0,I1302,I1301)</f>
        <v>2.81</v>
      </c>
      <c r="W1302" s="279">
        <f>IF(S1301="取りやめ",0,V1302)</f>
        <v>2.81</v>
      </c>
      <c r="X1302" s="282"/>
      <c r="Y1302" s="279"/>
      <c r="Z1302" s="282"/>
      <c r="AA1302" s="282"/>
      <c r="AB1302" s="57"/>
      <c r="AC1302" s="57"/>
      <c r="AD1302" s="57"/>
      <c r="AE1302" s="57"/>
      <c r="AF1302" s="57"/>
      <c r="AG1302" s="57"/>
      <c r="AH1302" s="56">
        <v>30</v>
      </c>
      <c r="AI1302" s="56">
        <v>2.81</v>
      </c>
      <c r="AJ1302" s="56">
        <v>2.81</v>
      </c>
    </row>
    <row r="1303" spans="1:36" s="56" customFormat="1" ht="13.5" customHeight="1">
      <c r="A1303" s="317">
        <f>IF(G1303=G1304,G1303,G1304)</f>
        <v>71</v>
      </c>
      <c r="B1303" s="199">
        <f t="shared" si="37"/>
        <v>30</v>
      </c>
      <c r="C1303" s="256" t="s">
        <v>411</v>
      </c>
      <c r="D1303" s="219">
        <v>30</v>
      </c>
      <c r="E1303" s="211" t="s">
        <v>561</v>
      </c>
      <c r="F1303" s="211" t="s">
        <v>125</v>
      </c>
      <c r="G1303" s="522">
        <v>71</v>
      </c>
      <c r="H1303" s="522" t="s">
        <v>631</v>
      </c>
      <c r="I1303" s="213">
        <v>0.95</v>
      </c>
      <c r="J1303" s="214" t="s">
        <v>278</v>
      </c>
      <c r="K1303" s="215">
        <v>12</v>
      </c>
      <c r="L1303" s="290">
        <v>84</v>
      </c>
      <c r="M1303" s="216" t="s">
        <v>540</v>
      </c>
      <c r="N1303" s="214" t="s">
        <v>127</v>
      </c>
      <c r="O1303" s="307">
        <v>19</v>
      </c>
      <c r="P1303" s="220">
        <v>23</v>
      </c>
      <c r="Q1303" s="218">
        <v>1</v>
      </c>
      <c r="R1303" s="219"/>
      <c r="S1303" s="238" t="s">
        <v>542</v>
      </c>
      <c r="T1303" s="199">
        <v>1</v>
      </c>
      <c r="U1303" s="446">
        <f>IF(D1303=0,D1304,D1303)</f>
        <v>30</v>
      </c>
      <c r="V1303" s="57">
        <v>0</v>
      </c>
      <c r="W1303" s="279">
        <v>0</v>
      </c>
      <c r="X1303" s="282"/>
      <c r="Y1303" s="279"/>
      <c r="Z1303" s="282"/>
      <c r="AA1303" s="282"/>
      <c r="AB1303" s="57"/>
      <c r="AC1303" s="57"/>
      <c r="AD1303" s="57"/>
      <c r="AE1303" s="57"/>
      <c r="AF1303" s="57"/>
      <c r="AG1303" s="57"/>
      <c r="AH1303" s="56">
        <v>30</v>
      </c>
      <c r="AI1303" s="56">
        <v>0</v>
      </c>
      <c r="AJ1303" s="56">
        <v>0</v>
      </c>
    </row>
    <row r="1304" spans="1:36" s="56" customFormat="1" ht="13.5" customHeight="1">
      <c r="A1304" s="317">
        <f>G1304</f>
        <v>71</v>
      </c>
      <c r="B1304" s="199">
        <f t="shared" si="37"/>
        <v>30</v>
      </c>
      <c r="C1304" s="132" t="s">
        <v>411</v>
      </c>
      <c r="D1304" s="125">
        <v>30</v>
      </c>
      <c r="E1304" s="148" t="s">
        <v>561</v>
      </c>
      <c r="F1304" s="148" t="s">
        <v>125</v>
      </c>
      <c r="G1304" s="531">
        <v>71</v>
      </c>
      <c r="H1304" s="531" t="s">
        <v>631</v>
      </c>
      <c r="I1304" s="16">
        <v>0.95</v>
      </c>
      <c r="J1304" s="122" t="s">
        <v>278</v>
      </c>
      <c r="K1304" s="159">
        <v>12</v>
      </c>
      <c r="L1304" s="289">
        <v>84</v>
      </c>
      <c r="M1304" s="173" t="s">
        <v>540</v>
      </c>
      <c r="N1304" s="122" t="s">
        <v>127</v>
      </c>
      <c r="O1304" s="301">
        <v>19</v>
      </c>
      <c r="P1304" s="530">
        <v>23</v>
      </c>
      <c r="Q1304" s="120">
        <v>1</v>
      </c>
      <c r="R1304" s="125"/>
      <c r="S1304" s="237" t="s">
        <v>542</v>
      </c>
      <c r="T1304" s="81">
        <v>2</v>
      </c>
      <c r="U1304" s="446">
        <f>IF(D1303=0,D1304,D1303)</f>
        <v>30</v>
      </c>
      <c r="V1304" s="57">
        <f>IF(I1303=0,I1304,I1303)</f>
        <v>0.95</v>
      </c>
      <c r="W1304" s="279">
        <f>IF(S1303="取りやめ",0,V1304)</f>
        <v>0.95</v>
      </c>
      <c r="X1304" s="282"/>
      <c r="Y1304" s="279"/>
      <c r="Z1304" s="282"/>
      <c r="AA1304" s="282"/>
      <c r="AB1304" s="57"/>
      <c r="AC1304" s="57"/>
      <c r="AD1304" s="57"/>
      <c r="AE1304" s="57"/>
      <c r="AF1304" s="57"/>
      <c r="AG1304" s="57"/>
      <c r="AH1304" s="56">
        <v>30</v>
      </c>
      <c r="AI1304" s="56">
        <v>0.95</v>
      </c>
      <c r="AJ1304" s="56">
        <v>0.95</v>
      </c>
    </row>
    <row r="1305" spans="1:36" s="56" customFormat="1" ht="13.5" customHeight="1">
      <c r="A1305" s="317">
        <f>IF(G1305=G1306,G1305,G1306)</f>
        <v>71</v>
      </c>
      <c r="B1305" s="199">
        <f t="shared" si="37"/>
        <v>30</v>
      </c>
      <c r="C1305" s="256" t="s">
        <v>411</v>
      </c>
      <c r="D1305" s="219">
        <v>30</v>
      </c>
      <c r="E1305" s="211" t="s">
        <v>561</v>
      </c>
      <c r="F1305" s="211" t="s">
        <v>125</v>
      </c>
      <c r="G1305" s="522">
        <v>71</v>
      </c>
      <c r="H1305" s="522" t="s">
        <v>632</v>
      </c>
      <c r="I1305" s="213">
        <v>0.99</v>
      </c>
      <c r="J1305" s="214" t="s">
        <v>278</v>
      </c>
      <c r="K1305" s="215">
        <v>12</v>
      </c>
      <c r="L1305" s="290">
        <v>87</v>
      </c>
      <c r="M1305" s="216" t="s">
        <v>540</v>
      </c>
      <c r="N1305" s="214" t="s">
        <v>127</v>
      </c>
      <c r="O1305" s="307">
        <v>19</v>
      </c>
      <c r="P1305" s="220">
        <v>22</v>
      </c>
      <c r="Q1305" s="218">
        <v>1</v>
      </c>
      <c r="R1305" s="219"/>
      <c r="S1305" s="238" t="s">
        <v>542</v>
      </c>
      <c r="T1305" s="199">
        <v>1</v>
      </c>
      <c r="U1305" s="446">
        <f>IF(D1305=0,D1306,D1305)</f>
        <v>30</v>
      </c>
      <c r="V1305" s="57">
        <v>0</v>
      </c>
      <c r="W1305" s="279">
        <v>0</v>
      </c>
      <c r="X1305" s="282"/>
      <c r="Y1305" s="279"/>
      <c r="Z1305" s="282"/>
      <c r="AA1305" s="282"/>
      <c r="AB1305" s="57"/>
      <c r="AC1305" s="57"/>
      <c r="AD1305" s="57"/>
      <c r="AE1305" s="57"/>
      <c r="AF1305" s="57"/>
      <c r="AG1305" s="57"/>
      <c r="AH1305" s="56">
        <v>30</v>
      </c>
      <c r="AI1305" s="56">
        <v>0</v>
      </c>
      <c r="AJ1305" s="56">
        <v>0</v>
      </c>
    </row>
    <row r="1306" spans="1:36" s="56" customFormat="1" ht="13.5" customHeight="1">
      <c r="A1306" s="317">
        <f>G1306</f>
        <v>71</v>
      </c>
      <c r="B1306" s="199">
        <f t="shared" si="37"/>
        <v>30</v>
      </c>
      <c r="C1306" s="132" t="s">
        <v>411</v>
      </c>
      <c r="D1306" s="125">
        <v>30</v>
      </c>
      <c r="E1306" s="148" t="s">
        <v>561</v>
      </c>
      <c r="F1306" s="148" t="s">
        <v>125</v>
      </c>
      <c r="G1306" s="531">
        <v>71</v>
      </c>
      <c r="H1306" s="531" t="s">
        <v>632</v>
      </c>
      <c r="I1306" s="16">
        <v>0.99</v>
      </c>
      <c r="J1306" s="122" t="s">
        <v>278</v>
      </c>
      <c r="K1306" s="159">
        <v>12</v>
      </c>
      <c r="L1306" s="289">
        <v>87</v>
      </c>
      <c r="M1306" s="173" t="s">
        <v>540</v>
      </c>
      <c r="N1306" s="122" t="s">
        <v>127</v>
      </c>
      <c r="O1306" s="301">
        <v>19</v>
      </c>
      <c r="P1306" s="530">
        <v>22</v>
      </c>
      <c r="Q1306" s="120">
        <v>1</v>
      </c>
      <c r="R1306" s="125"/>
      <c r="S1306" s="237" t="s">
        <v>542</v>
      </c>
      <c r="T1306" s="81">
        <v>2</v>
      </c>
      <c r="U1306" s="446">
        <f>IF(D1305=0,D1306,D1305)</f>
        <v>30</v>
      </c>
      <c r="V1306" s="57">
        <f>IF(I1305=0,I1306,I1305)</f>
        <v>0.99</v>
      </c>
      <c r="W1306" s="279">
        <f>IF(S1305="取りやめ",0,V1306)</f>
        <v>0.99</v>
      </c>
      <c r="X1306" s="282"/>
      <c r="Y1306" s="279"/>
      <c r="Z1306" s="282"/>
      <c r="AA1306" s="282"/>
      <c r="AB1306" s="57"/>
      <c r="AC1306" s="57"/>
      <c r="AD1306" s="57"/>
      <c r="AE1306" s="57"/>
      <c r="AF1306" s="57"/>
      <c r="AG1306" s="57"/>
      <c r="AH1306" s="56">
        <v>30</v>
      </c>
      <c r="AI1306" s="56">
        <v>0.99</v>
      </c>
      <c r="AJ1306" s="56">
        <v>0.99</v>
      </c>
    </row>
    <row r="1307" spans="1:36" s="56" customFormat="1" ht="13.5" customHeight="1">
      <c r="A1307" s="317">
        <f>IF(G1307=G1308,G1307,G1308)</f>
        <v>79</v>
      </c>
      <c r="B1307" s="199">
        <f t="shared" si="37"/>
        <v>30</v>
      </c>
      <c r="C1307" s="256" t="s">
        <v>411</v>
      </c>
      <c r="D1307" s="219">
        <v>30</v>
      </c>
      <c r="E1307" s="211" t="s">
        <v>561</v>
      </c>
      <c r="F1307" s="211" t="s">
        <v>125</v>
      </c>
      <c r="G1307" s="522">
        <v>79</v>
      </c>
      <c r="H1307" s="522" t="s">
        <v>633</v>
      </c>
      <c r="I1307" s="213">
        <v>1.8</v>
      </c>
      <c r="J1307" s="214" t="s">
        <v>535</v>
      </c>
      <c r="K1307" s="215">
        <v>12</v>
      </c>
      <c r="L1307" s="290">
        <v>151</v>
      </c>
      <c r="M1307" s="216" t="s">
        <v>540</v>
      </c>
      <c r="N1307" s="214" t="s">
        <v>127</v>
      </c>
      <c r="O1307" s="307">
        <v>35</v>
      </c>
      <c r="P1307" s="220">
        <v>23</v>
      </c>
      <c r="Q1307" s="218">
        <v>1</v>
      </c>
      <c r="R1307" s="219"/>
      <c r="S1307" s="238" t="s">
        <v>542</v>
      </c>
      <c r="T1307" s="199">
        <v>1</v>
      </c>
      <c r="U1307" s="446">
        <f>IF(D1307=0,D1308,D1307)</f>
        <v>30</v>
      </c>
      <c r="V1307" s="57">
        <v>0</v>
      </c>
      <c r="W1307" s="279">
        <v>0</v>
      </c>
      <c r="X1307" s="282"/>
      <c r="Y1307" s="279"/>
      <c r="Z1307" s="282"/>
      <c r="AA1307" s="282"/>
      <c r="AB1307" s="57"/>
      <c r="AC1307" s="57"/>
      <c r="AD1307" s="57"/>
      <c r="AE1307" s="57"/>
      <c r="AF1307" s="57"/>
      <c r="AG1307" s="57"/>
      <c r="AH1307" s="56">
        <v>30</v>
      </c>
      <c r="AI1307" s="56">
        <v>0</v>
      </c>
      <c r="AJ1307" s="56">
        <v>0</v>
      </c>
    </row>
    <row r="1308" spans="1:36" s="56" customFormat="1" ht="13.5" customHeight="1">
      <c r="A1308" s="317">
        <f>G1308</f>
        <v>79</v>
      </c>
      <c r="B1308" s="199">
        <f t="shared" si="37"/>
        <v>30</v>
      </c>
      <c r="C1308" s="132" t="s">
        <v>411</v>
      </c>
      <c r="D1308" s="125">
        <v>30</v>
      </c>
      <c r="E1308" s="148" t="s">
        <v>561</v>
      </c>
      <c r="F1308" s="148" t="s">
        <v>125</v>
      </c>
      <c r="G1308" s="531">
        <v>79</v>
      </c>
      <c r="H1308" s="531" t="s">
        <v>633</v>
      </c>
      <c r="I1308" s="16">
        <v>1.8</v>
      </c>
      <c r="J1308" s="122" t="s">
        <v>535</v>
      </c>
      <c r="K1308" s="159">
        <v>12</v>
      </c>
      <c r="L1308" s="289">
        <v>151</v>
      </c>
      <c r="M1308" s="173" t="s">
        <v>540</v>
      </c>
      <c r="N1308" s="122" t="s">
        <v>127</v>
      </c>
      <c r="O1308" s="301">
        <v>35</v>
      </c>
      <c r="P1308" s="530">
        <v>23</v>
      </c>
      <c r="Q1308" s="120">
        <v>1</v>
      </c>
      <c r="R1308" s="125"/>
      <c r="S1308" s="237" t="s">
        <v>542</v>
      </c>
      <c r="T1308" s="81">
        <v>2</v>
      </c>
      <c r="U1308" s="446">
        <f>IF(D1307=0,D1308,D1307)</f>
        <v>30</v>
      </c>
      <c r="V1308" s="57">
        <f>IF(I1307=0,I1308,I1307)</f>
        <v>1.8</v>
      </c>
      <c r="W1308" s="279">
        <f>IF(S1307="取りやめ",0,V1308)</f>
        <v>1.8</v>
      </c>
      <c r="X1308" s="282"/>
      <c r="Y1308" s="279"/>
      <c r="Z1308" s="282"/>
      <c r="AA1308" s="282"/>
      <c r="AB1308" s="57"/>
      <c r="AC1308" s="57"/>
      <c r="AD1308" s="57"/>
      <c r="AE1308" s="57"/>
      <c r="AF1308" s="57"/>
      <c r="AG1308" s="57"/>
      <c r="AH1308" s="56">
        <v>30</v>
      </c>
      <c r="AI1308" s="56">
        <v>1.8</v>
      </c>
      <c r="AJ1308" s="56">
        <v>1.8</v>
      </c>
    </row>
    <row r="1309" spans="1:36" s="56" customFormat="1" ht="13.5" customHeight="1">
      <c r="A1309" s="317">
        <f>IF(G1309=G1310,G1309,G1310)</f>
        <v>79</v>
      </c>
      <c r="B1309" s="199">
        <f t="shared" si="37"/>
        <v>30</v>
      </c>
      <c r="C1309" s="256" t="s">
        <v>411</v>
      </c>
      <c r="D1309" s="219">
        <v>30</v>
      </c>
      <c r="E1309" s="211" t="s">
        <v>561</v>
      </c>
      <c r="F1309" s="211" t="s">
        <v>125</v>
      </c>
      <c r="G1309" s="522">
        <v>79</v>
      </c>
      <c r="H1309" s="522" t="s">
        <v>634</v>
      </c>
      <c r="I1309" s="213">
        <v>1.75</v>
      </c>
      <c r="J1309" s="214" t="s">
        <v>535</v>
      </c>
      <c r="K1309" s="215">
        <v>12</v>
      </c>
      <c r="L1309" s="290">
        <v>147</v>
      </c>
      <c r="M1309" s="216" t="s">
        <v>540</v>
      </c>
      <c r="N1309" s="214" t="s">
        <v>127</v>
      </c>
      <c r="O1309" s="307">
        <v>32</v>
      </c>
      <c r="P1309" s="220">
        <v>22</v>
      </c>
      <c r="Q1309" s="218">
        <v>1</v>
      </c>
      <c r="R1309" s="219"/>
      <c r="S1309" s="238" t="s">
        <v>542</v>
      </c>
      <c r="T1309" s="199">
        <v>1</v>
      </c>
      <c r="U1309" s="446">
        <f>IF(D1309=0,D1310,D1309)</f>
        <v>30</v>
      </c>
      <c r="V1309" s="57">
        <v>0</v>
      </c>
      <c r="W1309" s="279">
        <v>0</v>
      </c>
      <c r="X1309" s="282"/>
      <c r="Y1309" s="279"/>
      <c r="Z1309" s="282"/>
      <c r="AA1309" s="282"/>
      <c r="AB1309" s="57"/>
      <c r="AC1309" s="57"/>
      <c r="AD1309" s="57"/>
      <c r="AE1309" s="57"/>
      <c r="AF1309" s="57"/>
      <c r="AG1309" s="57"/>
      <c r="AH1309" s="56">
        <v>30</v>
      </c>
      <c r="AI1309" s="56">
        <v>0</v>
      </c>
      <c r="AJ1309" s="56">
        <v>0</v>
      </c>
    </row>
    <row r="1310" spans="1:36" s="56" customFormat="1" ht="13.5" customHeight="1">
      <c r="A1310" s="317">
        <f>G1310</f>
        <v>79</v>
      </c>
      <c r="B1310" s="199">
        <f t="shared" si="37"/>
        <v>30</v>
      </c>
      <c r="C1310" s="132" t="s">
        <v>411</v>
      </c>
      <c r="D1310" s="125">
        <v>30</v>
      </c>
      <c r="E1310" s="148" t="s">
        <v>561</v>
      </c>
      <c r="F1310" s="148" t="s">
        <v>125</v>
      </c>
      <c r="G1310" s="531">
        <v>79</v>
      </c>
      <c r="H1310" s="531" t="s">
        <v>634</v>
      </c>
      <c r="I1310" s="16">
        <v>1.75</v>
      </c>
      <c r="J1310" s="122" t="s">
        <v>535</v>
      </c>
      <c r="K1310" s="159">
        <v>12</v>
      </c>
      <c r="L1310" s="289">
        <v>147</v>
      </c>
      <c r="M1310" s="173" t="s">
        <v>540</v>
      </c>
      <c r="N1310" s="122" t="s">
        <v>127</v>
      </c>
      <c r="O1310" s="301">
        <v>32</v>
      </c>
      <c r="P1310" s="530">
        <v>22</v>
      </c>
      <c r="Q1310" s="120">
        <v>1</v>
      </c>
      <c r="R1310" s="125"/>
      <c r="S1310" s="237" t="s">
        <v>542</v>
      </c>
      <c r="T1310" s="81">
        <v>2</v>
      </c>
      <c r="U1310" s="446">
        <f>IF(D1309=0,D1310,D1309)</f>
        <v>30</v>
      </c>
      <c r="V1310" s="57">
        <f>IF(I1309=0,I1310,I1309)</f>
        <v>1.75</v>
      </c>
      <c r="W1310" s="279">
        <f>IF(S1309="取りやめ",0,V1310)</f>
        <v>1.75</v>
      </c>
      <c r="X1310" s="282"/>
      <c r="Y1310" s="279"/>
      <c r="Z1310" s="282"/>
      <c r="AA1310" s="282"/>
      <c r="AB1310" s="57"/>
      <c r="AC1310" s="57"/>
      <c r="AD1310" s="57"/>
      <c r="AE1310" s="57"/>
      <c r="AF1310" s="57"/>
      <c r="AG1310" s="57"/>
      <c r="AH1310" s="56">
        <v>30</v>
      </c>
      <c r="AI1310" s="56">
        <v>1.75</v>
      </c>
      <c r="AJ1310" s="56">
        <v>1.75</v>
      </c>
    </row>
    <row r="1311" spans="1:36" s="56" customFormat="1" ht="13.5" customHeight="1">
      <c r="A1311" s="317">
        <f>IF(G1311=G1312,G1311,G1312)</f>
        <v>79</v>
      </c>
      <c r="B1311" s="199">
        <f t="shared" si="37"/>
        <v>30</v>
      </c>
      <c r="C1311" s="256" t="s">
        <v>411</v>
      </c>
      <c r="D1311" s="219">
        <v>30</v>
      </c>
      <c r="E1311" s="211" t="s">
        <v>561</v>
      </c>
      <c r="F1311" s="211" t="s">
        <v>125</v>
      </c>
      <c r="G1311" s="522">
        <v>79</v>
      </c>
      <c r="H1311" s="522" t="s">
        <v>635</v>
      </c>
      <c r="I1311" s="213">
        <v>0.2</v>
      </c>
      <c r="J1311" s="214" t="s">
        <v>535</v>
      </c>
      <c r="K1311" s="215">
        <v>12</v>
      </c>
      <c r="L1311" s="290">
        <v>17</v>
      </c>
      <c r="M1311" s="216" t="s">
        <v>540</v>
      </c>
      <c r="N1311" s="214" t="s">
        <v>127</v>
      </c>
      <c r="O1311" s="307">
        <v>4</v>
      </c>
      <c r="P1311" s="220">
        <v>26</v>
      </c>
      <c r="Q1311" s="218">
        <v>1</v>
      </c>
      <c r="R1311" s="219"/>
      <c r="S1311" s="238" t="s">
        <v>542</v>
      </c>
      <c r="T1311" s="199">
        <v>1</v>
      </c>
      <c r="U1311" s="446">
        <f>IF(D1311=0,D1312,D1311)</f>
        <v>30</v>
      </c>
      <c r="V1311" s="57">
        <v>0</v>
      </c>
      <c r="W1311" s="279">
        <v>0</v>
      </c>
      <c r="X1311" s="282"/>
      <c r="Y1311" s="279"/>
      <c r="Z1311" s="282"/>
      <c r="AA1311" s="282"/>
      <c r="AB1311" s="57"/>
      <c r="AC1311" s="57"/>
      <c r="AD1311" s="57"/>
      <c r="AE1311" s="57"/>
      <c r="AF1311" s="57"/>
      <c r="AG1311" s="57"/>
      <c r="AH1311" s="56">
        <v>30</v>
      </c>
      <c r="AI1311" s="56">
        <v>0</v>
      </c>
      <c r="AJ1311" s="56">
        <v>0</v>
      </c>
    </row>
    <row r="1312" spans="1:36" s="56" customFormat="1" ht="13.5" customHeight="1">
      <c r="A1312" s="317">
        <f>G1312</f>
        <v>79</v>
      </c>
      <c r="B1312" s="199">
        <f t="shared" si="37"/>
        <v>30</v>
      </c>
      <c r="C1312" s="132" t="s">
        <v>411</v>
      </c>
      <c r="D1312" s="125">
        <v>30</v>
      </c>
      <c r="E1312" s="148" t="s">
        <v>561</v>
      </c>
      <c r="F1312" s="148" t="s">
        <v>125</v>
      </c>
      <c r="G1312" s="531">
        <v>79</v>
      </c>
      <c r="H1312" s="531" t="s">
        <v>635</v>
      </c>
      <c r="I1312" s="16">
        <v>0.2</v>
      </c>
      <c r="J1312" s="122" t="s">
        <v>535</v>
      </c>
      <c r="K1312" s="159">
        <v>12</v>
      </c>
      <c r="L1312" s="289">
        <v>17</v>
      </c>
      <c r="M1312" s="173" t="s">
        <v>540</v>
      </c>
      <c r="N1312" s="122" t="s">
        <v>127</v>
      </c>
      <c r="O1312" s="301">
        <v>4</v>
      </c>
      <c r="P1312" s="530">
        <v>26</v>
      </c>
      <c r="Q1312" s="120">
        <v>1</v>
      </c>
      <c r="R1312" s="125"/>
      <c r="S1312" s="237" t="s">
        <v>542</v>
      </c>
      <c r="T1312" s="81">
        <v>2</v>
      </c>
      <c r="U1312" s="446">
        <f>IF(D1311=0,D1312,D1311)</f>
        <v>30</v>
      </c>
      <c r="V1312" s="57">
        <f>IF(I1311=0,I1312,I1311)</f>
        <v>0.2</v>
      </c>
      <c r="W1312" s="279">
        <f>IF(S1311="取りやめ",0,V1312)</f>
        <v>0.2</v>
      </c>
      <c r="X1312" s="282"/>
      <c r="Y1312" s="279"/>
      <c r="Z1312" s="282"/>
      <c r="AA1312" s="282"/>
      <c r="AB1312" s="57"/>
      <c r="AC1312" s="57"/>
      <c r="AD1312" s="57"/>
      <c r="AE1312" s="57"/>
      <c r="AF1312" s="57"/>
      <c r="AG1312" s="57"/>
      <c r="AH1312" s="56">
        <v>30</v>
      </c>
      <c r="AI1312" s="56">
        <v>0.2</v>
      </c>
      <c r="AJ1312" s="56">
        <v>0.2</v>
      </c>
    </row>
    <row r="1313" spans="1:36" s="56" customFormat="1" ht="13.5" customHeight="1">
      <c r="A1313" s="317">
        <f>IF(G1313=G1314,G1313,G1314)</f>
        <v>21</v>
      </c>
      <c r="B1313" s="199">
        <f t="shared" si="37"/>
        <v>30</v>
      </c>
      <c r="C1313" s="256" t="s">
        <v>411</v>
      </c>
      <c r="D1313" s="219">
        <v>30</v>
      </c>
      <c r="E1313" s="211" t="s">
        <v>561</v>
      </c>
      <c r="F1313" s="211" t="s">
        <v>125</v>
      </c>
      <c r="G1313" s="522">
        <v>21</v>
      </c>
      <c r="H1313" s="522" t="s">
        <v>585</v>
      </c>
      <c r="I1313" s="213">
        <v>1.9100000000000001</v>
      </c>
      <c r="J1313" s="214" t="s">
        <v>278</v>
      </c>
      <c r="K1313" s="215">
        <v>15</v>
      </c>
      <c r="L1313" s="290">
        <v>244</v>
      </c>
      <c r="M1313" s="216" t="s">
        <v>540</v>
      </c>
      <c r="N1313" s="214" t="s">
        <v>127</v>
      </c>
      <c r="O1313" s="307">
        <v>51</v>
      </c>
      <c r="P1313" s="220">
        <v>21</v>
      </c>
      <c r="Q1313" s="218">
        <v>1</v>
      </c>
      <c r="R1313" s="219"/>
      <c r="S1313" s="238" t="s">
        <v>542</v>
      </c>
      <c r="T1313" s="199">
        <v>1</v>
      </c>
      <c r="U1313" s="446">
        <f>IF(D1313=0,D1314,D1313)</f>
        <v>30</v>
      </c>
      <c r="V1313" s="57">
        <v>0</v>
      </c>
      <c r="W1313" s="279">
        <v>0</v>
      </c>
      <c r="X1313" s="282"/>
      <c r="Y1313" s="279"/>
      <c r="Z1313" s="282"/>
      <c r="AA1313" s="282"/>
      <c r="AB1313" s="57"/>
      <c r="AC1313" s="57"/>
      <c r="AD1313" s="57"/>
      <c r="AE1313" s="57"/>
      <c r="AF1313" s="57"/>
      <c r="AG1313" s="57"/>
      <c r="AH1313" s="56">
        <v>30</v>
      </c>
      <c r="AI1313" s="56">
        <v>0</v>
      </c>
      <c r="AJ1313" s="56">
        <v>0</v>
      </c>
    </row>
    <row r="1314" spans="1:36" s="56" customFormat="1" ht="13.5" customHeight="1">
      <c r="A1314" s="317">
        <f>G1314</f>
        <v>21</v>
      </c>
      <c r="B1314" s="199">
        <f t="shared" si="37"/>
        <v>30</v>
      </c>
      <c r="C1314" s="132" t="s">
        <v>411</v>
      </c>
      <c r="D1314" s="125">
        <v>30</v>
      </c>
      <c r="E1314" s="148" t="s">
        <v>561</v>
      </c>
      <c r="F1314" s="148" t="s">
        <v>125</v>
      </c>
      <c r="G1314" s="531">
        <v>21</v>
      </c>
      <c r="H1314" s="531" t="s">
        <v>585</v>
      </c>
      <c r="I1314" s="16">
        <v>1.9100000000000001</v>
      </c>
      <c r="J1314" s="122" t="s">
        <v>278</v>
      </c>
      <c r="K1314" s="159">
        <v>15</v>
      </c>
      <c r="L1314" s="289">
        <v>244</v>
      </c>
      <c r="M1314" s="173" t="s">
        <v>540</v>
      </c>
      <c r="N1314" s="122" t="s">
        <v>127</v>
      </c>
      <c r="O1314" s="301">
        <v>51</v>
      </c>
      <c r="P1314" s="530">
        <v>21</v>
      </c>
      <c r="Q1314" s="120">
        <v>1</v>
      </c>
      <c r="R1314" s="125"/>
      <c r="S1314" s="237" t="s">
        <v>542</v>
      </c>
      <c r="T1314" s="81">
        <v>2</v>
      </c>
      <c r="U1314" s="446">
        <f>IF(D1313=0,D1314,D1313)</f>
        <v>30</v>
      </c>
      <c r="V1314" s="57">
        <f>IF(I1313=0,I1314,I1313)</f>
        <v>1.9100000000000001</v>
      </c>
      <c r="W1314" s="279">
        <f>IF(S1313="取りやめ",0,V1314)</f>
        <v>1.9100000000000001</v>
      </c>
      <c r="X1314" s="282"/>
      <c r="Y1314" s="279"/>
      <c r="Z1314" s="282"/>
      <c r="AA1314" s="282"/>
      <c r="AB1314" s="57"/>
      <c r="AC1314" s="57"/>
      <c r="AD1314" s="57"/>
      <c r="AE1314" s="57"/>
      <c r="AF1314" s="57"/>
      <c r="AG1314" s="57"/>
      <c r="AH1314" s="56">
        <v>30</v>
      </c>
      <c r="AI1314" s="56">
        <v>1.9100000000000001</v>
      </c>
      <c r="AJ1314" s="56">
        <v>1.9100000000000001</v>
      </c>
    </row>
    <row r="1315" spans="1:36" s="56" customFormat="1" ht="13.5" customHeight="1">
      <c r="A1315" s="317">
        <f>IF(G1315=G1316,G1315,G1316)</f>
        <v>21</v>
      </c>
      <c r="B1315" s="199">
        <f t="shared" si="37"/>
        <v>30</v>
      </c>
      <c r="C1315" s="256" t="s">
        <v>411</v>
      </c>
      <c r="D1315" s="219">
        <v>30</v>
      </c>
      <c r="E1315" s="211" t="s">
        <v>561</v>
      </c>
      <c r="F1315" s="211" t="s">
        <v>125</v>
      </c>
      <c r="G1315" s="522">
        <v>21</v>
      </c>
      <c r="H1315" s="522" t="s">
        <v>603</v>
      </c>
      <c r="I1315" s="213">
        <v>3.18</v>
      </c>
      <c r="J1315" s="214" t="s">
        <v>537</v>
      </c>
      <c r="K1315" s="215">
        <v>15</v>
      </c>
      <c r="L1315" s="290">
        <v>363</v>
      </c>
      <c r="M1315" s="216" t="s">
        <v>540</v>
      </c>
      <c r="N1315" s="214" t="s">
        <v>127</v>
      </c>
      <c r="O1315" s="307">
        <v>80</v>
      </c>
      <c r="P1315" s="220">
        <v>22</v>
      </c>
      <c r="Q1315" s="218">
        <v>1</v>
      </c>
      <c r="R1315" s="219"/>
      <c r="S1315" s="238" t="s">
        <v>542</v>
      </c>
      <c r="T1315" s="199">
        <v>1</v>
      </c>
      <c r="U1315" s="446">
        <f>IF(D1315=0,D1316,D1315)</f>
        <v>30</v>
      </c>
      <c r="V1315" s="57">
        <v>0</v>
      </c>
      <c r="W1315" s="279">
        <v>0</v>
      </c>
      <c r="X1315" s="282"/>
      <c r="Y1315" s="279"/>
      <c r="Z1315" s="282"/>
      <c r="AA1315" s="282"/>
      <c r="AB1315" s="57"/>
      <c r="AC1315" s="57"/>
      <c r="AD1315" s="57"/>
      <c r="AE1315" s="57"/>
      <c r="AF1315" s="57"/>
      <c r="AG1315" s="57"/>
      <c r="AH1315" s="56">
        <v>30</v>
      </c>
      <c r="AI1315" s="56">
        <v>0</v>
      </c>
      <c r="AJ1315" s="56">
        <v>0</v>
      </c>
    </row>
    <row r="1316" spans="1:36" s="56" customFormat="1" ht="13.5" customHeight="1">
      <c r="A1316" s="317">
        <f>G1316</f>
        <v>21</v>
      </c>
      <c r="B1316" s="199">
        <f t="shared" si="37"/>
        <v>30</v>
      </c>
      <c r="C1316" s="132" t="s">
        <v>411</v>
      </c>
      <c r="D1316" s="125">
        <v>30</v>
      </c>
      <c r="E1316" s="148" t="s">
        <v>561</v>
      </c>
      <c r="F1316" s="148" t="s">
        <v>125</v>
      </c>
      <c r="G1316" s="531">
        <v>21</v>
      </c>
      <c r="H1316" s="531" t="s">
        <v>603</v>
      </c>
      <c r="I1316" s="16">
        <v>3.18</v>
      </c>
      <c r="J1316" s="122" t="s">
        <v>537</v>
      </c>
      <c r="K1316" s="159">
        <v>15</v>
      </c>
      <c r="L1316" s="289">
        <v>363</v>
      </c>
      <c r="M1316" s="173" t="s">
        <v>540</v>
      </c>
      <c r="N1316" s="122" t="s">
        <v>127</v>
      </c>
      <c r="O1316" s="301">
        <v>80</v>
      </c>
      <c r="P1316" s="530">
        <v>22</v>
      </c>
      <c r="Q1316" s="120">
        <v>1</v>
      </c>
      <c r="R1316" s="125"/>
      <c r="S1316" s="237" t="s">
        <v>542</v>
      </c>
      <c r="T1316" s="81">
        <v>2</v>
      </c>
      <c r="U1316" s="446">
        <f>IF(D1315=0,D1316,D1315)</f>
        <v>30</v>
      </c>
      <c r="V1316" s="57">
        <f>IF(I1315=0,I1316,I1315)</f>
        <v>3.18</v>
      </c>
      <c r="W1316" s="279">
        <f>IF(S1315="取りやめ",0,V1316)</f>
        <v>3.18</v>
      </c>
      <c r="X1316" s="282"/>
      <c r="Y1316" s="279"/>
      <c r="Z1316" s="282"/>
      <c r="AA1316" s="282"/>
      <c r="AB1316" s="57"/>
      <c r="AC1316" s="57"/>
      <c r="AD1316" s="57"/>
      <c r="AE1316" s="57"/>
      <c r="AF1316" s="57"/>
      <c r="AG1316" s="57"/>
      <c r="AH1316" s="56">
        <v>30</v>
      </c>
      <c r="AI1316" s="56">
        <v>3.18</v>
      </c>
      <c r="AJ1316" s="56">
        <v>3.18</v>
      </c>
    </row>
    <row r="1317" spans="1:36" s="56" customFormat="1" ht="13.5" customHeight="1">
      <c r="A1317" s="317">
        <f>IF(G1317=G1318,G1317,G1318)</f>
        <v>22</v>
      </c>
      <c r="B1317" s="199">
        <f t="shared" si="37"/>
        <v>30</v>
      </c>
      <c r="C1317" s="256" t="s">
        <v>411</v>
      </c>
      <c r="D1317" s="219">
        <v>30</v>
      </c>
      <c r="E1317" s="211" t="s">
        <v>561</v>
      </c>
      <c r="F1317" s="211" t="s">
        <v>125</v>
      </c>
      <c r="G1317" s="522">
        <v>22</v>
      </c>
      <c r="H1317" s="522" t="s">
        <v>636</v>
      </c>
      <c r="I1317" s="213">
        <v>2.44</v>
      </c>
      <c r="J1317" s="214" t="s">
        <v>535</v>
      </c>
      <c r="K1317" s="215">
        <v>17</v>
      </c>
      <c r="L1317" s="290">
        <v>317</v>
      </c>
      <c r="M1317" s="216" t="s">
        <v>540</v>
      </c>
      <c r="N1317" s="214" t="s">
        <v>127</v>
      </c>
      <c r="O1317" s="307">
        <v>79</v>
      </c>
      <c r="P1317" s="220">
        <v>25</v>
      </c>
      <c r="Q1317" s="218">
        <v>1</v>
      </c>
      <c r="R1317" s="219"/>
      <c r="S1317" s="238" t="s">
        <v>542</v>
      </c>
      <c r="T1317" s="199">
        <v>1</v>
      </c>
      <c r="U1317" s="446">
        <f>IF(D1317=0,D1318,D1317)</f>
        <v>30</v>
      </c>
      <c r="V1317" s="57">
        <v>0</v>
      </c>
      <c r="W1317" s="279">
        <v>0</v>
      </c>
      <c r="X1317" s="282"/>
      <c r="Y1317" s="279"/>
      <c r="Z1317" s="282"/>
      <c r="AA1317" s="282"/>
      <c r="AB1317" s="57"/>
      <c r="AC1317" s="57"/>
      <c r="AD1317" s="57"/>
      <c r="AE1317" s="57"/>
      <c r="AF1317" s="57"/>
      <c r="AG1317" s="57"/>
      <c r="AH1317" s="56">
        <v>30</v>
      </c>
      <c r="AI1317" s="56">
        <v>0</v>
      </c>
      <c r="AJ1317" s="56">
        <v>0</v>
      </c>
    </row>
    <row r="1318" spans="1:36" s="56" customFormat="1" ht="13.5" customHeight="1">
      <c r="A1318" s="317">
        <f>G1318</f>
        <v>22</v>
      </c>
      <c r="B1318" s="199">
        <f t="shared" si="37"/>
        <v>30</v>
      </c>
      <c r="C1318" s="132" t="s">
        <v>411</v>
      </c>
      <c r="D1318" s="125">
        <v>30</v>
      </c>
      <c r="E1318" s="148" t="s">
        <v>561</v>
      </c>
      <c r="F1318" s="148" t="s">
        <v>125</v>
      </c>
      <c r="G1318" s="531">
        <v>22</v>
      </c>
      <c r="H1318" s="531" t="s">
        <v>636</v>
      </c>
      <c r="I1318" s="16">
        <v>2.44</v>
      </c>
      <c r="J1318" s="122" t="s">
        <v>535</v>
      </c>
      <c r="K1318" s="159">
        <v>17</v>
      </c>
      <c r="L1318" s="289">
        <v>317</v>
      </c>
      <c r="M1318" s="173" t="s">
        <v>540</v>
      </c>
      <c r="N1318" s="122" t="s">
        <v>127</v>
      </c>
      <c r="O1318" s="301">
        <v>79</v>
      </c>
      <c r="P1318" s="530">
        <v>25</v>
      </c>
      <c r="Q1318" s="120">
        <v>1</v>
      </c>
      <c r="R1318" s="125"/>
      <c r="S1318" s="237" t="s">
        <v>542</v>
      </c>
      <c r="T1318" s="81">
        <v>2</v>
      </c>
      <c r="U1318" s="446">
        <f>IF(D1317=0,D1318,D1317)</f>
        <v>30</v>
      </c>
      <c r="V1318" s="57">
        <f>IF(I1317=0,I1318,I1317)</f>
        <v>2.44</v>
      </c>
      <c r="W1318" s="279">
        <f>IF(S1317="取りやめ",0,V1318)</f>
        <v>2.44</v>
      </c>
      <c r="X1318" s="282"/>
      <c r="Y1318" s="279"/>
      <c r="Z1318" s="282"/>
      <c r="AA1318" s="282"/>
      <c r="AB1318" s="57"/>
      <c r="AC1318" s="57"/>
      <c r="AD1318" s="57"/>
      <c r="AE1318" s="57"/>
      <c r="AF1318" s="57"/>
      <c r="AG1318" s="57"/>
      <c r="AH1318" s="56">
        <v>30</v>
      </c>
      <c r="AI1318" s="56">
        <v>2.44</v>
      </c>
      <c r="AJ1318" s="56">
        <v>2.44</v>
      </c>
    </row>
    <row r="1319" spans="1:36" s="56" customFormat="1" ht="13.5" customHeight="1">
      <c r="A1319" s="317">
        <f>IF(G1319=G1320,G1319,G1320)</f>
        <v>52</v>
      </c>
      <c r="B1319" s="199">
        <f t="shared" si="37"/>
        <v>30</v>
      </c>
      <c r="C1319" s="256" t="s">
        <v>411</v>
      </c>
      <c r="D1319" s="219">
        <v>30</v>
      </c>
      <c r="E1319" s="211" t="s">
        <v>561</v>
      </c>
      <c r="F1319" s="211" t="s">
        <v>125</v>
      </c>
      <c r="G1319" s="522">
        <v>52</v>
      </c>
      <c r="H1319" s="522" t="s">
        <v>601</v>
      </c>
      <c r="I1319" s="213">
        <v>1.56</v>
      </c>
      <c r="J1319" s="214" t="s">
        <v>420</v>
      </c>
      <c r="K1319" s="215">
        <v>40</v>
      </c>
      <c r="L1319" s="290">
        <v>90</v>
      </c>
      <c r="M1319" s="216" t="s">
        <v>540</v>
      </c>
      <c r="N1319" s="214" t="s">
        <v>127</v>
      </c>
      <c r="O1319" s="307">
        <v>23</v>
      </c>
      <c r="P1319" s="220">
        <v>25</v>
      </c>
      <c r="Q1319" s="218">
        <v>1</v>
      </c>
      <c r="R1319" s="219"/>
      <c r="S1319" s="238" t="s">
        <v>542</v>
      </c>
      <c r="T1319" s="199">
        <v>1</v>
      </c>
      <c r="U1319" s="446">
        <f>IF(D1319=0,D1320,D1319)</f>
        <v>30</v>
      </c>
      <c r="V1319" s="57">
        <v>0</v>
      </c>
      <c r="W1319" s="279">
        <v>0</v>
      </c>
      <c r="X1319" s="282"/>
      <c r="Y1319" s="279"/>
      <c r="Z1319" s="282"/>
      <c r="AA1319" s="282"/>
      <c r="AB1319" s="57"/>
      <c r="AC1319" s="57"/>
      <c r="AD1319" s="57"/>
      <c r="AE1319" s="57"/>
      <c r="AF1319" s="57"/>
      <c r="AG1319" s="57"/>
      <c r="AH1319" s="56">
        <v>30</v>
      </c>
      <c r="AI1319" s="56">
        <v>0</v>
      </c>
      <c r="AJ1319" s="56">
        <v>0</v>
      </c>
    </row>
    <row r="1320" spans="1:36" s="56" customFormat="1" ht="13.5" customHeight="1">
      <c r="A1320" s="317">
        <f>G1320</f>
        <v>52</v>
      </c>
      <c r="B1320" s="199">
        <f t="shared" si="37"/>
        <v>30</v>
      </c>
      <c r="C1320" s="132" t="s">
        <v>411</v>
      </c>
      <c r="D1320" s="125">
        <v>30</v>
      </c>
      <c r="E1320" s="148" t="s">
        <v>561</v>
      </c>
      <c r="F1320" s="148" t="s">
        <v>125</v>
      </c>
      <c r="G1320" s="531">
        <v>52</v>
      </c>
      <c r="H1320" s="531" t="s">
        <v>601</v>
      </c>
      <c r="I1320" s="16">
        <v>1.56</v>
      </c>
      <c r="J1320" s="122" t="s">
        <v>420</v>
      </c>
      <c r="K1320" s="159">
        <v>40</v>
      </c>
      <c r="L1320" s="289">
        <v>90</v>
      </c>
      <c r="M1320" s="173" t="s">
        <v>540</v>
      </c>
      <c r="N1320" s="122" t="s">
        <v>127</v>
      </c>
      <c r="O1320" s="301">
        <v>23</v>
      </c>
      <c r="P1320" s="530">
        <v>25</v>
      </c>
      <c r="Q1320" s="120">
        <v>1</v>
      </c>
      <c r="R1320" s="125"/>
      <c r="S1320" s="237" t="s">
        <v>542</v>
      </c>
      <c r="T1320" s="81">
        <v>2</v>
      </c>
      <c r="U1320" s="446">
        <f>IF(D1319=0,D1320,D1319)</f>
        <v>30</v>
      </c>
      <c r="V1320" s="57">
        <f>IF(I1319=0,I1320,I1319)</f>
        <v>1.56</v>
      </c>
      <c r="W1320" s="279">
        <f>IF(S1319="取りやめ",0,V1320)</f>
        <v>1.56</v>
      </c>
      <c r="X1320" s="282"/>
      <c r="Y1320" s="279"/>
      <c r="Z1320" s="282"/>
      <c r="AA1320" s="282"/>
      <c r="AB1320" s="57"/>
      <c r="AC1320" s="57"/>
      <c r="AD1320" s="57"/>
      <c r="AE1320" s="57"/>
      <c r="AF1320" s="57"/>
      <c r="AG1320" s="57"/>
      <c r="AH1320" s="56">
        <v>30</v>
      </c>
      <c r="AI1320" s="56">
        <v>1.56</v>
      </c>
      <c r="AJ1320" s="56">
        <v>1.56</v>
      </c>
    </row>
    <row r="1321" spans="1:36" s="56" customFormat="1" ht="13.5" customHeight="1">
      <c r="A1321" s="317">
        <f>IF(G1321=G1322,G1321,G1322)</f>
        <v>16</v>
      </c>
      <c r="B1321" s="199">
        <f t="shared" si="37"/>
        <v>30</v>
      </c>
      <c r="C1321" s="256" t="s">
        <v>411</v>
      </c>
      <c r="D1321" s="219">
        <v>30</v>
      </c>
      <c r="E1321" s="211" t="s">
        <v>561</v>
      </c>
      <c r="F1321" s="211" t="s">
        <v>125</v>
      </c>
      <c r="G1321" s="522">
        <v>16</v>
      </c>
      <c r="H1321" s="522" t="s">
        <v>636</v>
      </c>
      <c r="I1321" s="213">
        <v>2.17</v>
      </c>
      <c r="J1321" s="214" t="s">
        <v>420</v>
      </c>
      <c r="K1321" s="215">
        <v>70</v>
      </c>
      <c r="L1321" s="290">
        <v>246</v>
      </c>
      <c r="M1321" s="216" t="s">
        <v>540</v>
      </c>
      <c r="N1321" s="214" t="s">
        <v>127</v>
      </c>
      <c r="O1321" s="307">
        <v>74</v>
      </c>
      <c r="P1321" s="220">
        <v>30</v>
      </c>
      <c r="Q1321" s="218">
        <v>1</v>
      </c>
      <c r="R1321" s="219"/>
      <c r="S1321" s="238" t="s">
        <v>542</v>
      </c>
      <c r="T1321" s="199">
        <v>1</v>
      </c>
      <c r="U1321" s="446">
        <f>IF(D1321=0,D1322,D1321)</f>
        <v>30</v>
      </c>
      <c r="V1321" s="57">
        <v>0</v>
      </c>
      <c r="W1321" s="279">
        <v>0</v>
      </c>
      <c r="X1321" s="282"/>
      <c r="Y1321" s="279"/>
      <c r="Z1321" s="282"/>
      <c r="AA1321" s="282"/>
      <c r="AB1321" s="57"/>
      <c r="AC1321" s="57"/>
      <c r="AD1321" s="57"/>
      <c r="AE1321" s="57"/>
      <c r="AF1321" s="57"/>
      <c r="AG1321" s="57"/>
      <c r="AH1321" s="56">
        <v>30</v>
      </c>
      <c r="AI1321" s="56">
        <v>0</v>
      </c>
      <c r="AJ1321" s="56">
        <v>0</v>
      </c>
    </row>
    <row r="1322" spans="1:36" s="56" customFormat="1" ht="13.5" customHeight="1">
      <c r="A1322" s="317">
        <f>G1322</f>
        <v>16</v>
      </c>
      <c r="B1322" s="199">
        <f t="shared" si="37"/>
        <v>30</v>
      </c>
      <c r="C1322" s="132" t="s">
        <v>411</v>
      </c>
      <c r="D1322" s="125">
        <v>30</v>
      </c>
      <c r="E1322" s="148" t="s">
        <v>561</v>
      </c>
      <c r="F1322" s="148" t="s">
        <v>125</v>
      </c>
      <c r="G1322" s="531">
        <v>16</v>
      </c>
      <c r="H1322" s="531" t="s">
        <v>636</v>
      </c>
      <c r="I1322" s="16">
        <v>2.17</v>
      </c>
      <c r="J1322" s="122" t="s">
        <v>420</v>
      </c>
      <c r="K1322" s="159">
        <v>70</v>
      </c>
      <c r="L1322" s="289">
        <v>246</v>
      </c>
      <c r="M1322" s="173" t="s">
        <v>540</v>
      </c>
      <c r="N1322" s="122" t="s">
        <v>127</v>
      </c>
      <c r="O1322" s="301">
        <v>74</v>
      </c>
      <c r="P1322" s="530">
        <v>30</v>
      </c>
      <c r="Q1322" s="120">
        <v>1</v>
      </c>
      <c r="R1322" s="125"/>
      <c r="S1322" s="237" t="s">
        <v>542</v>
      </c>
      <c r="T1322" s="81">
        <v>2</v>
      </c>
      <c r="U1322" s="446">
        <f>IF(D1321=0,D1322,D1321)</f>
        <v>30</v>
      </c>
      <c r="V1322" s="57">
        <f>IF(I1321=0,I1322,I1321)</f>
        <v>2.17</v>
      </c>
      <c r="W1322" s="279">
        <f>IF(S1321="取りやめ",0,V1322)</f>
        <v>2.17</v>
      </c>
      <c r="X1322" s="282"/>
      <c r="Y1322" s="279"/>
      <c r="Z1322" s="282"/>
      <c r="AA1322" s="282"/>
      <c r="AB1322" s="57"/>
      <c r="AC1322" s="57"/>
      <c r="AD1322" s="57"/>
      <c r="AE1322" s="57"/>
      <c r="AF1322" s="57"/>
      <c r="AG1322" s="57"/>
      <c r="AH1322" s="56">
        <v>30</v>
      </c>
      <c r="AI1322" s="56">
        <v>2.17</v>
      </c>
      <c r="AJ1322" s="56">
        <v>2.17</v>
      </c>
    </row>
    <row r="1323" spans="1:36" s="56" customFormat="1" ht="13.5" customHeight="1">
      <c r="A1323" s="317">
        <f>IF(G1323=G1324,G1323,G1324)</f>
        <v>16</v>
      </c>
      <c r="B1323" s="199">
        <f t="shared" si="37"/>
        <v>30</v>
      </c>
      <c r="C1323" s="256" t="s">
        <v>411</v>
      </c>
      <c r="D1323" s="219">
        <v>30</v>
      </c>
      <c r="E1323" s="211" t="s">
        <v>561</v>
      </c>
      <c r="F1323" s="211" t="s">
        <v>125</v>
      </c>
      <c r="G1323" s="522">
        <v>16</v>
      </c>
      <c r="H1323" s="522" t="s">
        <v>612</v>
      </c>
      <c r="I1323" s="213">
        <v>1.51</v>
      </c>
      <c r="J1323" s="214" t="s">
        <v>420</v>
      </c>
      <c r="K1323" s="215">
        <v>70</v>
      </c>
      <c r="L1323" s="290">
        <v>103</v>
      </c>
      <c r="M1323" s="216" t="s">
        <v>540</v>
      </c>
      <c r="N1323" s="214" t="s">
        <v>127</v>
      </c>
      <c r="O1323" s="307">
        <v>28</v>
      </c>
      <c r="P1323" s="220">
        <v>27</v>
      </c>
      <c r="Q1323" s="218">
        <v>1</v>
      </c>
      <c r="R1323" s="219"/>
      <c r="S1323" s="238" t="s">
        <v>542</v>
      </c>
      <c r="T1323" s="199">
        <v>1</v>
      </c>
      <c r="U1323" s="446">
        <f>IF(D1323=0,D1324,D1323)</f>
        <v>30</v>
      </c>
      <c r="V1323" s="57">
        <v>0</v>
      </c>
      <c r="W1323" s="279">
        <v>0</v>
      </c>
      <c r="X1323" s="282"/>
      <c r="Y1323" s="279"/>
      <c r="Z1323" s="282"/>
      <c r="AA1323" s="282"/>
      <c r="AB1323" s="57"/>
      <c r="AC1323" s="57"/>
      <c r="AD1323" s="57"/>
      <c r="AE1323" s="57"/>
      <c r="AF1323" s="57"/>
      <c r="AG1323" s="57"/>
      <c r="AH1323" s="56">
        <v>30</v>
      </c>
      <c r="AI1323" s="56">
        <v>0</v>
      </c>
      <c r="AJ1323" s="56">
        <v>0</v>
      </c>
    </row>
    <row r="1324" spans="1:36" s="56" customFormat="1" ht="13.5" customHeight="1">
      <c r="A1324" s="317">
        <f>G1324</f>
        <v>16</v>
      </c>
      <c r="B1324" s="199">
        <f t="shared" si="37"/>
        <v>30</v>
      </c>
      <c r="C1324" s="132" t="s">
        <v>411</v>
      </c>
      <c r="D1324" s="125">
        <v>30</v>
      </c>
      <c r="E1324" s="148" t="s">
        <v>561</v>
      </c>
      <c r="F1324" s="148" t="s">
        <v>125</v>
      </c>
      <c r="G1324" s="531">
        <v>16</v>
      </c>
      <c r="H1324" s="531" t="s">
        <v>612</v>
      </c>
      <c r="I1324" s="16">
        <v>1.51</v>
      </c>
      <c r="J1324" s="122" t="s">
        <v>420</v>
      </c>
      <c r="K1324" s="159">
        <v>70</v>
      </c>
      <c r="L1324" s="289">
        <v>103</v>
      </c>
      <c r="M1324" s="173" t="s">
        <v>540</v>
      </c>
      <c r="N1324" s="122" t="s">
        <v>127</v>
      </c>
      <c r="O1324" s="301">
        <v>28</v>
      </c>
      <c r="P1324" s="530">
        <v>27</v>
      </c>
      <c r="Q1324" s="120">
        <v>1</v>
      </c>
      <c r="R1324" s="125"/>
      <c r="S1324" s="237" t="s">
        <v>542</v>
      </c>
      <c r="T1324" s="81">
        <v>2</v>
      </c>
      <c r="U1324" s="446">
        <f>IF(D1323=0,D1324,D1323)</f>
        <v>30</v>
      </c>
      <c r="V1324" s="57">
        <f>IF(I1323=0,I1324,I1323)</f>
        <v>1.51</v>
      </c>
      <c r="W1324" s="279">
        <f>IF(S1323="取りやめ",0,V1324)</f>
        <v>1.51</v>
      </c>
      <c r="X1324" s="282"/>
      <c r="Y1324" s="279"/>
      <c r="Z1324" s="282"/>
      <c r="AA1324" s="282"/>
      <c r="AB1324" s="57"/>
      <c r="AC1324" s="57"/>
      <c r="AD1324" s="57"/>
      <c r="AE1324" s="57"/>
      <c r="AF1324" s="57"/>
      <c r="AG1324" s="57"/>
      <c r="AH1324" s="56">
        <v>30</v>
      </c>
      <c r="AI1324" s="56">
        <v>1.51</v>
      </c>
      <c r="AJ1324" s="56">
        <v>1.51</v>
      </c>
    </row>
    <row r="1325" spans="1:36" s="56" customFormat="1" ht="13.5" customHeight="1">
      <c r="A1325" s="317">
        <f>IF(G1325=G1326,G1325,G1326)</f>
        <v>40</v>
      </c>
      <c r="B1325" s="199">
        <f t="shared" si="37"/>
        <v>30</v>
      </c>
      <c r="C1325" s="256" t="s">
        <v>411</v>
      </c>
      <c r="D1325" s="219">
        <v>30</v>
      </c>
      <c r="E1325" s="211" t="s">
        <v>561</v>
      </c>
      <c r="F1325" s="211" t="s">
        <v>125</v>
      </c>
      <c r="G1325" s="522">
        <v>40</v>
      </c>
      <c r="H1325" s="522" t="s">
        <v>628</v>
      </c>
      <c r="I1325" s="213">
        <v>2.6</v>
      </c>
      <c r="J1325" s="214" t="s">
        <v>403</v>
      </c>
      <c r="K1325" s="215" t="s">
        <v>637</v>
      </c>
      <c r="L1325" s="290">
        <v>442</v>
      </c>
      <c r="M1325" s="216">
        <v>30</v>
      </c>
      <c r="N1325" s="214" t="s">
        <v>129</v>
      </c>
      <c r="O1325" s="307">
        <v>111</v>
      </c>
      <c r="P1325" s="220">
        <v>25</v>
      </c>
      <c r="Q1325" s="218">
        <v>1</v>
      </c>
      <c r="R1325" s="219"/>
      <c r="S1325" s="238" t="s">
        <v>545</v>
      </c>
      <c r="T1325" s="199">
        <v>1</v>
      </c>
      <c r="U1325" s="446">
        <f>IF(D1325=0,D1326,D1325)</f>
        <v>30</v>
      </c>
      <c r="V1325" s="57">
        <v>0</v>
      </c>
      <c r="W1325" s="279">
        <v>0</v>
      </c>
      <c r="X1325" s="282"/>
      <c r="Y1325" s="279"/>
      <c r="Z1325" s="282"/>
      <c r="AA1325" s="282"/>
      <c r="AB1325" s="57"/>
      <c r="AC1325" s="57"/>
      <c r="AD1325" s="57"/>
      <c r="AE1325" s="57"/>
      <c r="AF1325" s="57"/>
      <c r="AG1325" s="57"/>
      <c r="AH1325" s="56">
        <v>30</v>
      </c>
      <c r="AI1325" s="56">
        <v>0</v>
      </c>
      <c r="AJ1325" s="56">
        <v>0</v>
      </c>
    </row>
    <row r="1326" spans="1:36" s="56" customFormat="1" ht="13.5" customHeight="1">
      <c r="A1326" s="317">
        <f>G1326</f>
        <v>40</v>
      </c>
      <c r="B1326" s="199">
        <f t="shared" si="37"/>
        <v>30</v>
      </c>
      <c r="C1326" s="132" t="s">
        <v>411</v>
      </c>
      <c r="D1326" s="125">
        <v>30</v>
      </c>
      <c r="E1326" s="148" t="s">
        <v>561</v>
      </c>
      <c r="F1326" s="148" t="s">
        <v>125</v>
      </c>
      <c r="G1326" s="531">
        <v>40</v>
      </c>
      <c r="H1326" s="531" t="s">
        <v>628</v>
      </c>
      <c r="I1326" s="16">
        <v>2.6</v>
      </c>
      <c r="J1326" s="122" t="s">
        <v>403</v>
      </c>
      <c r="K1326" s="159" t="s">
        <v>637</v>
      </c>
      <c r="L1326" s="289">
        <v>442</v>
      </c>
      <c r="M1326" s="173">
        <v>30</v>
      </c>
      <c r="N1326" s="122" t="s">
        <v>129</v>
      </c>
      <c r="O1326" s="301">
        <v>111</v>
      </c>
      <c r="P1326" s="530">
        <v>25</v>
      </c>
      <c r="Q1326" s="120">
        <v>1</v>
      </c>
      <c r="R1326" s="125"/>
      <c r="S1326" s="237" t="s">
        <v>545</v>
      </c>
      <c r="T1326" s="81">
        <v>2</v>
      </c>
      <c r="U1326" s="446">
        <f>IF(D1325=0,D1326,D1325)</f>
        <v>30</v>
      </c>
      <c r="V1326" s="57">
        <f>IF(I1325=0,I1326,I1325)</f>
        <v>2.6</v>
      </c>
      <c r="W1326" s="279">
        <f>IF(S1325="取りやめ",0,V1326)</f>
        <v>2.6</v>
      </c>
      <c r="X1326" s="282"/>
      <c r="Y1326" s="279"/>
      <c r="Z1326" s="282"/>
      <c r="AA1326" s="282"/>
      <c r="AB1326" s="57"/>
      <c r="AC1326" s="57"/>
      <c r="AD1326" s="57"/>
      <c r="AE1326" s="57"/>
      <c r="AF1326" s="57"/>
      <c r="AG1326" s="57"/>
      <c r="AH1326" s="56">
        <v>30</v>
      </c>
      <c r="AI1326" s="56">
        <v>2.6</v>
      </c>
      <c r="AJ1326" s="56">
        <v>2.6</v>
      </c>
    </row>
    <row r="1327" spans="1:36" s="56" customFormat="1" ht="13.5" customHeight="1">
      <c r="A1327" s="317">
        <f>IF(G1327=G1328,G1327,G1328)</f>
        <v>73</v>
      </c>
      <c r="B1327" s="199">
        <f t="shared" si="37"/>
        <v>30</v>
      </c>
      <c r="C1327" s="256" t="s">
        <v>411</v>
      </c>
      <c r="D1327" s="219">
        <v>30</v>
      </c>
      <c r="E1327" s="211" t="s">
        <v>561</v>
      </c>
      <c r="F1327" s="211" t="s">
        <v>125</v>
      </c>
      <c r="G1327" s="522">
        <v>73</v>
      </c>
      <c r="H1327" s="522" t="s">
        <v>622</v>
      </c>
      <c r="I1327" s="213">
        <v>3.64</v>
      </c>
      <c r="J1327" s="214" t="s">
        <v>403</v>
      </c>
      <c r="K1327" s="215" t="s">
        <v>638</v>
      </c>
      <c r="L1327" s="290">
        <v>895</v>
      </c>
      <c r="M1327" s="216">
        <v>30</v>
      </c>
      <c r="N1327" s="214" t="s">
        <v>129</v>
      </c>
      <c r="O1327" s="307">
        <v>277</v>
      </c>
      <c r="P1327" s="220">
        <v>31</v>
      </c>
      <c r="Q1327" s="218">
        <v>1</v>
      </c>
      <c r="R1327" s="219"/>
      <c r="S1327" s="238" t="s">
        <v>545</v>
      </c>
      <c r="T1327" s="199">
        <v>1</v>
      </c>
      <c r="U1327" s="446">
        <f>IF(D1327=0,D1328,D1327)</f>
        <v>30</v>
      </c>
      <c r="V1327" s="57">
        <v>0</v>
      </c>
      <c r="W1327" s="279">
        <v>0</v>
      </c>
      <c r="X1327" s="282"/>
      <c r="Y1327" s="279"/>
      <c r="Z1327" s="282"/>
      <c r="AA1327" s="282"/>
      <c r="AB1327" s="57"/>
      <c r="AC1327" s="57"/>
      <c r="AD1327" s="57"/>
      <c r="AE1327" s="57"/>
      <c r="AF1327" s="57"/>
      <c r="AG1327" s="57"/>
      <c r="AH1327" s="56">
        <v>30</v>
      </c>
      <c r="AI1327" s="56">
        <v>0</v>
      </c>
      <c r="AJ1327" s="56">
        <v>0</v>
      </c>
    </row>
    <row r="1328" spans="1:36" s="56" customFormat="1" ht="13.5" customHeight="1">
      <c r="A1328" s="317">
        <f>G1328</f>
        <v>73</v>
      </c>
      <c r="B1328" s="199">
        <f t="shared" si="37"/>
        <v>30</v>
      </c>
      <c r="C1328" s="132" t="s">
        <v>411</v>
      </c>
      <c r="D1328" s="125">
        <v>30</v>
      </c>
      <c r="E1328" s="148" t="s">
        <v>561</v>
      </c>
      <c r="F1328" s="148" t="s">
        <v>125</v>
      </c>
      <c r="G1328" s="531">
        <v>73</v>
      </c>
      <c r="H1328" s="531" t="s">
        <v>622</v>
      </c>
      <c r="I1328" s="16">
        <v>3.64</v>
      </c>
      <c r="J1328" s="122" t="s">
        <v>403</v>
      </c>
      <c r="K1328" s="159" t="s">
        <v>638</v>
      </c>
      <c r="L1328" s="289">
        <v>895</v>
      </c>
      <c r="M1328" s="173">
        <v>30</v>
      </c>
      <c r="N1328" s="122" t="s">
        <v>129</v>
      </c>
      <c r="O1328" s="301">
        <v>277</v>
      </c>
      <c r="P1328" s="530">
        <v>31</v>
      </c>
      <c r="Q1328" s="120">
        <v>1</v>
      </c>
      <c r="R1328" s="125"/>
      <c r="S1328" s="237" t="s">
        <v>545</v>
      </c>
      <c r="T1328" s="81">
        <v>2</v>
      </c>
      <c r="U1328" s="446">
        <f>IF(D1327=0,D1328,D1327)</f>
        <v>30</v>
      </c>
      <c r="V1328" s="57">
        <f>IF(I1327=0,I1328,I1327)</f>
        <v>3.64</v>
      </c>
      <c r="W1328" s="279">
        <f>IF(S1327="取りやめ",0,V1328)</f>
        <v>3.64</v>
      </c>
      <c r="X1328" s="282"/>
      <c r="Y1328" s="279"/>
      <c r="Z1328" s="282"/>
      <c r="AA1328" s="282"/>
      <c r="AB1328" s="57"/>
      <c r="AC1328" s="57"/>
      <c r="AD1328" s="57"/>
      <c r="AE1328" s="57"/>
      <c r="AF1328" s="57"/>
      <c r="AG1328" s="57"/>
      <c r="AH1328" s="56">
        <v>30</v>
      </c>
      <c r="AI1328" s="56">
        <v>3.64</v>
      </c>
      <c r="AJ1328" s="56">
        <v>3.64</v>
      </c>
    </row>
    <row r="1329" spans="1:36" s="56" customFormat="1" ht="13.5" customHeight="1">
      <c r="A1329" s="317">
        <f>IF(G1329=G1330,G1329,G1330)</f>
        <v>72</v>
      </c>
      <c r="B1329" s="199">
        <f t="shared" si="37"/>
        <v>30</v>
      </c>
      <c r="C1329" s="256" t="s">
        <v>411</v>
      </c>
      <c r="D1329" s="219">
        <v>30</v>
      </c>
      <c r="E1329" s="211" t="s">
        <v>561</v>
      </c>
      <c r="F1329" s="211" t="s">
        <v>125</v>
      </c>
      <c r="G1329" s="522">
        <v>72</v>
      </c>
      <c r="H1329" s="522" t="s">
        <v>597</v>
      </c>
      <c r="I1329" s="213">
        <v>0.52</v>
      </c>
      <c r="J1329" s="214" t="s">
        <v>278</v>
      </c>
      <c r="K1329" s="215" t="s">
        <v>639</v>
      </c>
      <c r="L1329" s="290">
        <v>53</v>
      </c>
      <c r="M1329" s="216">
        <v>30</v>
      </c>
      <c r="N1329" s="214" t="s">
        <v>129</v>
      </c>
      <c r="O1329" s="307">
        <v>15</v>
      </c>
      <c r="P1329" s="220">
        <v>28</v>
      </c>
      <c r="Q1329" s="218">
        <v>1</v>
      </c>
      <c r="R1329" s="219"/>
      <c r="S1329" s="238" t="s">
        <v>545</v>
      </c>
      <c r="T1329" s="199">
        <v>1</v>
      </c>
      <c r="U1329" s="446">
        <f>IF(D1329=0,D1330,D1329)</f>
        <v>30</v>
      </c>
      <c r="V1329" s="57">
        <v>0</v>
      </c>
      <c r="W1329" s="279">
        <v>0</v>
      </c>
      <c r="X1329" s="282"/>
      <c r="Y1329" s="279"/>
      <c r="Z1329" s="282"/>
      <c r="AA1329" s="282"/>
      <c r="AB1329" s="57"/>
      <c r="AC1329" s="57"/>
      <c r="AD1329" s="57"/>
      <c r="AE1329" s="57"/>
      <c r="AF1329" s="57"/>
      <c r="AG1329" s="57"/>
      <c r="AH1329" s="56">
        <v>30</v>
      </c>
      <c r="AI1329" s="56">
        <v>0</v>
      </c>
      <c r="AJ1329" s="56">
        <v>0</v>
      </c>
    </row>
    <row r="1330" spans="1:36" s="56" customFormat="1" ht="13.5" customHeight="1">
      <c r="A1330" s="317">
        <f>G1330</f>
        <v>72</v>
      </c>
      <c r="B1330" s="199">
        <f t="shared" si="37"/>
        <v>30</v>
      </c>
      <c r="C1330" s="132" t="s">
        <v>411</v>
      </c>
      <c r="D1330" s="125">
        <v>30</v>
      </c>
      <c r="E1330" s="148" t="s">
        <v>561</v>
      </c>
      <c r="F1330" s="148" t="s">
        <v>125</v>
      </c>
      <c r="G1330" s="531">
        <v>72</v>
      </c>
      <c r="H1330" s="531" t="s">
        <v>597</v>
      </c>
      <c r="I1330" s="16">
        <v>0.52</v>
      </c>
      <c r="J1330" s="122" t="s">
        <v>278</v>
      </c>
      <c r="K1330" s="159" t="s">
        <v>639</v>
      </c>
      <c r="L1330" s="289">
        <v>53</v>
      </c>
      <c r="M1330" s="173">
        <v>30</v>
      </c>
      <c r="N1330" s="122" t="s">
        <v>129</v>
      </c>
      <c r="O1330" s="301">
        <v>15</v>
      </c>
      <c r="P1330" s="530">
        <v>28</v>
      </c>
      <c r="Q1330" s="120">
        <v>1</v>
      </c>
      <c r="R1330" s="125"/>
      <c r="S1330" s="237" t="s">
        <v>545</v>
      </c>
      <c r="T1330" s="81">
        <v>2</v>
      </c>
      <c r="U1330" s="446">
        <f>IF(D1329=0,D1330,D1329)</f>
        <v>30</v>
      </c>
      <c r="V1330" s="57">
        <f>IF(I1329=0,I1330,I1329)</f>
        <v>0.52</v>
      </c>
      <c r="W1330" s="279">
        <f>IF(S1329="取りやめ",0,V1330)</f>
        <v>0.52</v>
      </c>
      <c r="X1330" s="282"/>
      <c r="Y1330" s="279"/>
      <c r="Z1330" s="282"/>
      <c r="AA1330" s="282"/>
      <c r="AB1330" s="57"/>
      <c r="AC1330" s="57"/>
      <c r="AD1330" s="57"/>
      <c r="AE1330" s="57"/>
      <c r="AF1330" s="57"/>
      <c r="AG1330" s="57"/>
      <c r="AH1330" s="56">
        <v>30</v>
      </c>
      <c r="AI1330" s="56">
        <v>0.52</v>
      </c>
      <c r="AJ1330" s="56">
        <v>0.52</v>
      </c>
    </row>
    <row r="1331" spans="1:36" s="56" customFormat="1" ht="13.5" customHeight="1">
      <c r="A1331" s="317">
        <f>IF(G1331=G1332,G1331,G1332)</f>
        <v>72</v>
      </c>
      <c r="B1331" s="199">
        <f t="shared" si="37"/>
        <v>30</v>
      </c>
      <c r="C1331" s="256" t="s">
        <v>411</v>
      </c>
      <c r="D1331" s="219">
        <v>30</v>
      </c>
      <c r="E1331" s="211" t="s">
        <v>561</v>
      </c>
      <c r="F1331" s="211" t="s">
        <v>125</v>
      </c>
      <c r="G1331" s="522">
        <v>72</v>
      </c>
      <c r="H1331" s="522" t="s">
        <v>640</v>
      </c>
      <c r="I1331" s="213">
        <v>0.16</v>
      </c>
      <c r="J1331" s="214" t="s">
        <v>403</v>
      </c>
      <c r="K1331" s="215" t="s">
        <v>641</v>
      </c>
      <c r="L1331" s="290">
        <v>33</v>
      </c>
      <c r="M1331" s="216">
        <v>30</v>
      </c>
      <c r="N1331" s="214" t="s">
        <v>129</v>
      </c>
      <c r="O1331" s="307">
        <v>9</v>
      </c>
      <c r="P1331" s="220">
        <v>27</v>
      </c>
      <c r="Q1331" s="218">
        <v>1</v>
      </c>
      <c r="R1331" s="219"/>
      <c r="S1331" s="238" t="s">
        <v>545</v>
      </c>
      <c r="T1331" s="199">
        <v>1</v>
      </c>
      <c r="U1331" s="446">
        <f>IF(D1331=0,D1332,D1331)</f>
        <v>30</v>
      </c>
      <c r="V1331" s="57">
        <v>0</v>
      </c>
      <c r="W1331" s="279">
        <v>0</v>
      </c>
      <c r="X1331" s="282"/>
      <c r="Y1331" s="279"/>
      <c r="Z1331" s="282"/>
      <c r="AA1331" s="282"/>
      <c r="AB1331" s="57"/>
      <c r="AC1331" s="57"/>
      <c r="AD1331" s="57"/>
      <c r="AE1331" s="57"/>
      <c r="AF1331" s="57"/>
      <c r="AG1331" s="57"/>
      <c r="AH1331" s="56">
        <v>30</v>
      </c>
      <c r="AI1331" s="56">
        <v>0</v>
      </c>
      <c r="AJ1331" s="56">
        <v>0</v>
      </c>
    </row>
    <row r="1332" spans="1:36" s="56" customFormat="1" ht="13.5" customHeight="1">
      <c r="A1332" s="317">
        <f>G1332</f>
        <v>72</v>
      </c>
      <c r="B1332" s="199">
        <f t="shared" si="37"/>
        <v>30</v>
      </c>
      <c r="C1332" s="132" t="s">
        <v>411</v>
      </c>
      <c r="D1332" s="125">
        <v>30</v>
      </c>
      <c r="E1332" s="148" t="s">
        <v>561</v>
      </c>
      <c r="F1332" s="148" t="s">
        <v>125</v>
      </c>
      <c r="G1332" s="531">
        <v>72</v>
      </c>
      <c r="H1332" s="531" t="s">
        <v>640</v>
      </c>
      <c r="I1332" s="16">
        <v>0.16</v>
      </c>
      <c r="J1332" s="122" t="s">
        <v>403</v>
      </c>
      <c r="K1332" s="159" t="s">
        <v>641</v>
      </c>
      <c r="L1332" s="289">
        <v>33</v>
      </c>
      <c r="M1332" s="173">
        <v>30</v>
      </c>
      <c r="N1332" s="122" t="s">
        <v>129</v>
      </c>
      <c r="O1332" s="301">
        <v>9</v>
      </c>
      <c r="P1332" s="530">
        <v>27</v>
      </c>
      <c r="Q1332" s="120">
        <v>1</v>
      </c>
      <c r="R1332" s="125"/>
      <c r="S1332" s="237" t="s">
        <v>545</v>
      </c>
      <c r="T1332" s="81">
        <v>2</v>
      </c>
      <c r="U1332" s="446">
        <f>IF(D1331=0,D1332,D1331)</f>
        <v>30</v>
      </c>
      <c r="V1332" s="57">
        <f>IF(I1331=0,I1332,I1331)</f>
        <v>0.16</v>
      </c>
      <c r="W1332" s="279">
        <f>IF(S1331="取りやめ",0,V1332)</f>
        <v>0.16</v>
      </c>
      <c r="X1332" s="282"/>
      <c r="Y1332" s="279"/>
      <c r="Z1332" s="282"/>
      <c r="AA1332" s="282"/>
      <c r="AB1332" s="57"/>
      <c r="AC1332" s="57"/>
      <c r="AD1332" s="57"/>
      <c r="AE1332" s="57"/>
      <c r="AF1332" s="57"/>
      <c r="AG1332" s="57"/>
      <c r="AH1332" s="56">
        <v>30</v>
      </c>
      <c r="AI1332" s="56">
        <v>0.16</v>
      </c>
      <c r="AJ1332" s="56">
        <v>0.16</v>
      </c>
    </row>
    <row r="1333" spans="1:36" s="56" customFormat="1" ht="13.5" customHeight="1">
      <c r="A1333" s="317">
        <f>IF(G1333=G1334,G1333,G1334)</f>
        <v>51</v>
      </c>
      <c r="B1333" s="199">
        <f t="shared" si="37"/>
        <v>30</v>
      </c>
      <c r="C1333" s="256" t="s">
        <v>411</v>
      </c>
      <c r="D1333" s="219">
        <v>30</v>
      </c>
      <c r="E1333" s="211" t="s">
        <v>561</v>
      </c>
      <c r="F1333" s="211" t="s">
        <v>125</v>
      </c>
      <c r="G1333" s="522">
        <v>51</v>
      </c>
      <c r="H1333" s="522" t="s">
        <v>642</v>
      </c>
      <c r="I1333" s="213">
        <v>3</v>
      </c>
      <c r="J1333" s="214" t="s">
        <v>403</v>
      </c>
      <c r="K1333" s="215" t="s">
        <v>643</v>
      </c>
      <c r="L1333" s="290">
        <v>719</v>
      </c>
      <c r="M1333" s="216">
        <v>30</v>
      </c>
      <c r="N1333" s="214" t="s">
        <v>129</v>
      </c>
      <c r="O1333" s="307">
        <v>230</v>
      </c>
      <c r="P1333" s="220">
        <v>32</v>
      </c>
      <c r="Q1333" s="218">
        <v>1</v>
      </c>
      <c r="R1333" s="219"/>
      <c r="S1333" s="238" t="s">
        <v>545</v>
      </c>
      <c r="T1333" s="199">
        <v>1</v>
      </c>
      <c r="U1333" s="446">
        <f>IF(D1333=0,D1334,D1333)</f>
        <v>30</v>
      </c>
      <c r="V1333" s="57">
        <v>0</v>
      </c>
      <c r="W1333" s="279">
        <v>0</v>
      </c>
      <c r="X1333" s="282"/>
      <c r="Y1333" s="279"/>
      <c r="Z1333" s="282"/>
      <c r="AA1333" s="282"/>
      <c r="AB1333" s="57"/>
      <c r="AC1333" s="57"/>
      <c r="AD1333" s="57"/>
      <c r="AE1333" s="57"/>
      <c r="AF1333" s="57"/>
      <c r="AG1333" s="57"/>
      <c r="AH1333" s="56">
        <v>30</v>
      </c>
      <c r="AI1333" s="56">
        <v>0</v>
      </c>
      <c r="AJ1333" s="56">
        <v>0</v>
      </c>
    </row>
    <row r="1334" spans="1:36" s="56" customFormat="1" ht="13.5" customHeight="1">
      <c r="A1334" s="317">
        <f>G1334</f>
        <v>51</v>
      </c>
      <c r="B1334" s="199">
        <f t="shared" si="37"/>
        <v>30</v>
      </c>
      <c r="C1334" s="132" t="s">
        <v>411</v>
      </c>
      <c r="D1334" s="125">
        <v>30</v>
      </c>
      <c r="E1334" s="148" t="s">
        <v>561</v>
      </c>
      <c r="F1334" s="148" t="s">
        <v>125</v>
      </c>
      <c r="G1334" s="531">
        <v>51</v>
      </c>
      <c r="H1334" s="531" t="s">
        <v>642</v>
      </c>
      <c r="I1334" s="16">
        <v>3</v>
      </c>
      <c r="J1334" s="122" t="s">
        <v>403</v>
      </c>
      <c r="K1334" s="159" t="s">
        <v>643</v>
      </c>
      <c r="L1334" s="289">
        <v>719</v>
      </c>
      <c r="M1334" s="173">
        <v>30</v>
      </c>
      <c r="N1334" s="122" t="s">
        <v>129</v>
      </c>
      <c r="O1334" s="301">
        <v>230</v>
      </c>
      <c r="P1334" s="530">
        <v>32</v>
      </c>
      <c r="Q1334" s="120">
        <v>1</v>
      </c>
      <c r="R1334" s="125"/>
      <c r="S1334" s="237" t="s">
        <v>545</v>
      </c>
      <c r="T1334" s="81">
        <v>2</v>
      </c>
      <c r="U1334" s="446">
        <f>IF(D1333=0,D1334,D1333)</f>
        <v>30</v>
      </c>
      <c r="V1334" s="57">
        <f>IF(I1333=0,I1334,I1333)</f>
        <v>3</v>
      </c>
      <c r="W1334" s="279">
        <f>IF(S1333="取りやめ",0,V1334)</f>
        <v>3</v>
      </c>
      <c r="X1334" s="282"/>
      <c r="Y1334" s="279"/>
      <c r="Z1334" s="282"/>
      <c r="AA1334" s="282"/>
      <c r="AB1334" s="57"/>
      <c r="AC1334" s="57"/>
      <c r="AD1334" s="57"/>
      <c r="AE1334" s="57"/>
      <c r="AF1334" s="57"/>
      <c r="AG1334" s="57"/>
      <c r="AH1334" s="56">
        <v>30</v>
      </c>
      <c r="AI1334" s="56">
        <v>3</v>
      </c>
      <c r="AJ1334" s="56">
        <v>3</v>
      </c>
    </row>
    <row r="1335" spans="1:36" s="56" customFormat="1" ht="13.5" customHeight="1">
      <c r="A1335" s="317">
        <f>IF(G1335=G1336,G1335,G1336)</f>
        <v>51</v>
      </c>
      <c r="B1335" s="199">
        <f t="shared" si="37"/>
        <v>30</v>
      </c>
      <c r="C1335" s="256" t="s">
        <v>411</v>
      </c>
      <c r="D1335" s="219">
        <v>30</v>
      </c>
      <c r="E1335" s="211" t="s">
        <v>561</v>
      </c>
      <c r="F1335" s="211" t="s">
        <v>125</v>
      </c>
      <c r="G1335" s="522">
        <v>51</v>
      </c>
      <c r="H1335" s="522" t="s">
        <v>644</v>
      </c>
      <c r="I1335" s="213">
        <v>1</v>
      </c>
      <c r="J1335" s="214" t="s">
        <v>403</v>
      </c>
      <c r="K1335" s="215" t="s">
        <v>643</v>
      </c>
      <c r="L1335" s="290">
        <v>520</v>
      </c>
      <c r="M1335" s="216">
        <v>30</v>
      </c>
      <c r="N1335" s="214" t="s">
        <v>129</v>
      </c>
      <c r="O1335" s="307">
        <v>125</v>
      </c>
      <c r="P1335" s="220">
        <v>24</v>
      </c>
      <c r="Q1335" s="218">
        <v>1</v>
      </c>
      <c r="R1335" s="219"/>
      <c r="S1335" s="238" t="s">
        <v>545</v>
      </c>
      <c r="T1335" s="199">
        <v>1</v>
      </c>
      <c r="U1335" s="446">
        <f>IF(D1335=0,D1336,D1335)</f>
        <v>30</v>
      </c>
      <c r="V1335" s="57">
        <v>0</v>
      </c>
      <c r="W1335" s="279">
        <v>0</v>
      </c>
      <c r="X1335" s="282"/>
      <c r="Y1335" s="279"/>
      <c r="Z1335" s="282"/>
      <c r="AA1335" s="282"/>
      <c r="AB1335" s="57"/>
      <c r="AC1335" s="57"/>
      <c r="AD1335" s="57"/>
      <c r="AE1335" s="57"/>
      <c r="AF1335" s="57"/>
      <c r="AG1335" s="57"/>
      <c r="AH1335" s="56">
        <v>30</v>
      </c>
      <c r="AI1335" s="56">
        <v>0</v>
      </c>
      <c r="AJ1335" s="56">
        <v>0</v>
      </c>
    </row>
    <row r="1336" spans="1:36" s="56" customFormat="1" ht="13.5" customHeight="1">
      <c r="A1336" s="317">
        <f>G1336</f>
        <v>51</v>
      </c>
      <c r="B1336" s="199">
        <f t="shared" si="37"/>
        <v>30</v>
      </c>
      <c r="C1336" s="132" t="s">
        <v>411</v>
      </c>
      <c r="D1336" s="125">
        <v>30</v>
      </c>
      <c r="E1336" s="148" t="s">
        <v>561</v>
      </c>
      <c r="F1336" s="148" t="s">
        <v>125</v>
      </c>
      <c r="G1336" s="531">
        <v>51</v>
      </c>
      <c r="H1336" s="531" t="s">
        <v>644</v>
      </c>
      <c r="I1336" s="16">
        <v>1</v>
      </c>
      <c r="J1336" s="122" t="s">
        <v>403</v>
      </c>
      <c r="K1336" s="159" t="s">
        <v>643</v>
      </c>
      <c r="L1336" s="289">
        <v>520</v>
      </c>
      <c r="M1336" s="173">
        <v>30</v>
      </c>
      <c r="N1336" s="122" t="s">
        <v>129</v>
      </c>
      <c r="O1336" s="301">
        <v>125</v>
      </c>
      <c r="P1336" s="530">
        <v>24</v>
      </c>
      <c r="Q1336" s="120">
        <v>1</v>
      </c>
      <c r="R1336" s="125"/>
      <c r="S1336" s="237" t="s">
        <v>545</v>
      </c>
      <c r="T1336" s="81">
        <v>2</v>
      </c>
      <c r="U1336" s="446">
        <f>IF(D1335=0,D1336,D1335)</f>
        <v>30</v>
      </c>
      <c r="V1336" s="57">
        <f>IF(I1335=0,I1336,I1335)</f>
        <v>1</v>
      </c>
      <c r="W1336" s="279">
        <f>IF(S1335="取りやめ",0,V1336)</f>
        <v>1</v>
      </c>
      <c r="X1336" s="282"/>
      <c r="Y1336" s="279"/>
      <c r="Z1336" s="282"/>
      <c r="AA1336" s="282"/>
      <c r="AB1336" s="57"/>
      <c r="AC1336" s="57"/>
      <c r="AD1336" s="57"/>
      <c r="AE1336" s="57"/>
      <c r="AF1336" s="57"/>
      <c r="AG1336" s="57"/>
      <c r="AH1336" s="56">
        <v>30</v>
      </c>
      <c r="AI1336" s="56">
        <v>1</v>
      </c>
      <c r="AJ1336" s="56">
        <v>1</v>
      </c>
    </row>
    <row r="1337" spans="1:36" s="56" customFormat="1" ht="13.5" customHeight="1">
      <c r="A1337" s="317">
        <f>IF(G1337=G1338,G1337,G1338)</f>
        <v>12</v>
      </c>
      <c r="B1337" s="199">
        <f t="shared" si="37"/>
        <v>30</v>
      </c>
      <c r="C1337" s="256" t="s">
        <v>536</v>
      </c>
      <c r="D1337" s="219">
        <v>30</v>
      </c>
      <c r="E1337" s="211" t="s">
        <v>561</v>
      </c>
      <c r="F1337" s="211" t="s">
        <v>125</v>
      </c>
      <c r="G1337" s="522">
        <v>12</v>
      </c>
      <c r="H1337" s="522" t="s">
        <v>645</v>
      </c>
      <c r="I1337" s="213">
        <v>7.78</v>
      </c>
      <c r="J1337" s="214" t="s">
        <v>403</v>
      </c>
      <c r="K1337" s="215" t="s">
        <v>646</v>
      </c>
      <c r="L1337" s="290">
        <v>1733</v>
      </c>
      <c r="M1337" s="216">
        <v>30</v>
      </c>
      <c r="N1337" s="214" t="s">
        <v>127</v>
      </c>
      <c r="O1337" s="307">
        <v>537</v>
      </c>
      <c r="P1337" s="220">
        <v>31</v>
      </c>
      <c r="Q1337" s="218">
        <v>1</v>
      </c>
      <c r="R1337" s="219"/>
      <c r="S1337" s="238" t="s">
        <v>545</v>
      </c>
      <c r="T1337" s="199">
        <v>1</v>
      </c>
      <c r="U1337" s="446">
        <f>IF(D1337=0,D1338,D1337)</f>
        <v>30</v>
      </c>
      <c r="V1337" s="57">
        <v>0</v>
      </c>
      <c r="W1337" s="279">
        <v>0</v>
      </c>
      <c r="X1337" s="282"/>
      <c r="Y1337" s="279"/>
      <c r="Z1337" s="282"/>
      <c r="AA1337" s="282"/>
      <c r="AB1337" s="57"/>
      <c r="AC1337" s="57"/>
      <c r="AD1337" s="57"/>
      <c r="AE1337" s="57"/>
      <c r="AF1337" s="57"/>
      <c r="AG1337" s="57"/>
      <c r="AH1337" s="56">
        <v>30</v>
      </c>
      <c r="AI1337" s="56">
        <v>0</v>
      </c>
      <c r="AJ1337" s="56">
        <v>0</v>
      </c>
    </row>
    <row r="1338" spans="1:36" s="56" customFormat="1" ht="13.5" customHeight="1">
      <c r="A1338" s="317">
        <f>G1338</f>
        <v>12</v>
      </c>
      <c r="B1338" s="199">
        <f t="shared" si="37"/>
        <v>30</v>
      </c>
      <c r="C1338" s="132" t="s">
        <v>536</v>
      </c>
      <c r="D1338" s="125">
        <v>30</v>
      </c>
      <c r="E1338" s="148" t="s">
        <v>561</v>
      </c>
      <c r="F1338" s="148" t="s">
        <v>125</v>
      </c>
      <c r="G1338" s="531">
        <v>12</v>
      </c>
      <c r="H1338" s="531" t="s">
        <v>645</v>
      </c>
      <c r="I1338" s="16">
        <v>7.78</v>
      </c>
      <c r="J1338" s="122" t="s">
        <v>403</v>
      </c>
      <c r="K1338" s="159" t="s">
        <v>646</v>
      </c>
      <c r="L1338" s="289">
        <v>1733</v>
      </c>
      <c r="M1338" s="173">
        <v>30</v>
      </c>
      <c r="N1338" s="122" t="s">
        <v>127</v>
      </c>
      <c r="O1338" s="301">
        <v>537</v>
      </c>
      <c r="P1338" s="530">
        <v>31</v>
      </c>
      <c r="Q1338" s="120">
        <v>1</v>
      </c>
      <c r="R1338" s="125"/>
      <c r="S1338" s="237" t="s">
        <v>545</v>
      </c>
      <c r="T1338" s="81">
        <v>2</v>
      </c>
      <c r="U1338" s="446">
        <f>IF(D1337=0,D1338,D1337)</f>
        <v>30</v>
      </c>
      <c r="V1338" s="57">
        <f>IF(I1337=0,I1338,I1337)</f>
        <v>7.78</v>
      </c>
      <c r="W1338" s="279">
        <f>IF(S1337="取りやめ",0,V1338)</f>
        <v>7.78</v>
      </c>
      <c r="X1338" s="282"/>
      <c r="Y1338" s="279"/>
      <c r="Z1338" s="282"/>
      <c r="AA1338" s="282"/>
      <c r="AB1338" s="57"/>
      <c r="AC1338" s="57"/>
      <c r="AD1338" s="57"/>
      <c r="AE1338" s="57"/>
      <c r="AF1338" s="57"/>
      <c r="AG1338" s="57"/>
      <c r="AH1338" s="56">
        <v>30</v>
      </c>
      <c r="AI1338" s="56">
        <v>7.78</v>
      </c>
      <c r="AJ1338" s="56">
        <v>7.78</v>
      </c>
    </row>
    <row r="1339" spans="1:36" s="56" customFormat="1" ht="13.5" customHeight="1">
      <c r="A1339" s="317">
        <f>IF(G1339=G1340,G1339,G1340)</f>
        <v>12</v>
      </c>
      <c r="B1339" s="199">
        <f t="shared" si="37"/>
        <v>30</v>
      </c>
      <c r="C1339" s="256" t="s">
        <v>536</v>
      </c>
      <c r="D1339" s="219">
        <v>30</v>
      </c>
      <c r="E1339" s="211" t="s">
        <v>561</v>
      </c>
      <c r="F1339" s="211" t="s">
        <v>125</v>
      </c>
      <c r="G1339" s="522">
        <v>12</v>
      </c>
      <c r="H1339" s="522" t="s">
        <v>647</v>
      </c>
      <c r="I1339" s="213">
        <v>2</v>
      </c>
      <c r="J1339" s="214" t="s">
        <v>403</v>
      </c>
      <c r="K1339" s="215" t="s">
        <v>648</v>
      </c>
      <c r="L1339" s="290">
        <v>995</v>
      </c>
      <c r="M1339" s="216">
        <v>30</v>
      </c>
      <c r="N1339" s="214" t="s">
        <v>127</v>
      </c>
      <c r="O1339" s="307">
        <v>299</v>
      </c>
      <c r="P1339" s="220">
        <v>30</v>
      </c>
      <c r="Q1339" s="218">
        <v>1</v>
      </c>
      <c r="R1339" s="219"/>
      <c r="S1339" s="238" t="s">
        <v>545</v>
      </c>
      <c r="T1339" s="199">
        <v>1</v>
      </c>
      <c r="U1339" s="446">
        <f>IF(D1339=0,D1340,D1339)</f>
        <v>30</v>
      </c>
      <c r="V1339" s="57">
        <v>0</v>
      </c>
      <c r="W1339" s="279">
        <v>0</v>
      </c>
      <c r="X1339" s="282"/>
      <c r="Y1339" s="279"/>
      <c r="Z1339" s="282"/>
      <c r="AA1339" s="282"/>
      <c r="AB1339" s="57"/>
      <c r="AC1339" s="57"/>
      <c r="AD1339" s="57"/>
      <c r="AE1339" s="57"/>
      <c r="AF1339" s="57"/>
      <c r="AG1339" s="57"/>
      <c r="AH1339" s="56">
        <v>30</v>
      </c>
      <c r="AI1339" s="56">
        <v>0</v>
      </c>
      <c r="AJ1339" s="56">
        <v>0</v>
      </c>
    </row>
    <row r="1340" spans="1:36" s="56" customFormat="1" ht="13.5" customHeight="1">
      <c r="A1340" s="317">
        <f>G1340</f>
        <v>12</v>
      </c>
      <c r="B1340" s="199">
        <f t="shared" si="37"/>
        <v>30</v>
      </c>
      <c r="C1340" s="132" t="s">
        <v>536</v>
      </c>
      <c r="D1340" s="125">
        <v>30</v>
      </c>
      <c r="E1340" s="148" t="s">
        <v>561</v>
      </c>
      <c r="F1340" s="148" t="s">
        <v>125</v>
      </c>
      <c r="G1340" s="531">
        <v>12</v>
      </c>
      <c r="H1340" s="531" t="s">
        <v>647</v>
      </c>
      <c r="I1340" s="16">
        <v>2</v>
      </c>
      <c r="J1340" s="122" t="s">
        <v>403</v>
      </c>
      <c r="K1340" s="159" t="s">
        <v>648</v>
      </c>
      <c r="L1340" s="289">
        <v>995</v>
      </c>
      <c r="M1340" s="173">
        <v>30</v>
      </c>
      <c r="N1340" s="122" t="s">
        <v>127</v>
      </c>
      <c r="O1340" s="301">
        <v>299</v>
      </c>
      <c r="P1340" s="530">
        <v>30</v>
      </c>
      <c r="Q1340" s="120">
        <v>1</v>
      </c>
      <c r="R1340" s="125"/>
      <c r="S1340" s="237" t="s">
        <v>545</v>
      </c>
      <c r="T1340" s="81">
        <v>2</v>
      </c>
      <c r="U1340" s="446">
        <f>IF(D1339=0,D1340,D1339)</f>
        <v>30</v>
      </c>
      <c r="V1340" s="57">
        <f>IF(I1339=0,I1340,I1339)</f>
        <v>2</v>
      </c>
      <c r="W1340" s="279">
        <f>IF(S1339="取りやめ",0,V1340)</f>
        <v>2</v>
      </c>
      <c r="X1340" s="282"/>
      <c r="Y1340" s="279"/>
      <c r="Z1340" s="282"/>
      <c r="AA1340" s="282"/>
      <c r="AB1340" s="57"/>
      <c r="AC1340" s="57"/>
      <c r="AD1340" s="57"/>
      <c r="AE1340" s="57"/>
      <c r="AF1340" s="57"/>
      <c r="AG1340" s="57"/>
      <c r="AH1340" s="56">
        <v>30</v>
      </c>
      <c r="AI1340" s="56">
        <v>2</v>
      </c>
      <c r="AJ1340" s="56">
        <v>2</v>
      </c>
    </row>
    <row r="1341" spans="1:36" s="56" customFormat="1" ht="13.5" customHeight="1">
      <c r="A1341" s="317">
        <f>IF(G1341=G1342,G1341,G1342)</f>
        <v>66</v>
      </c>
      <c r="B1341" s="199">
        <f t="shared" si="37"/>
        <v>30</v>
      </c>
      <c r="C1341" s="256" t="s">
        <v>536</v>
      </c>
      <c r="D1341" s="219">
        <v>30</v>
      </c>
      <c r="E1341" s="211" t="s">
        <v>561</v>
      </c>
      <c r="F1341" s="211" t="s">
        <v>125</v>
      </c>
      <c r="G1341" s="522">
        <v>66</v>
      </c>
      <c r="H1341" s="522" t="s">
        <v>649</v>
      </c>
      <c r="I1341" s="213">
        <v>2.87</v>
      </c>
      <c r="J1341" s="214" t="s">
        <v>278</v>
      </c>
      <c r="K1341" s="215" t="s">
        <v>650</v>
      </c>
      <c r="L1341" s="290">
        <v>1368</v>
      </c>
      <c r="M1341" s="216">
        <v>30</v>
      </c>
      <c r="N1341" s="214" t="s">
        <v>127</v>
      </c>
      <c r="O1341" s="307">
        <v>561</v>
      </c>
      <c r="P1341" s="220">
        <v>41</v>
      </c>
      <c r="Q1341" s="218">
        <v>1</v>
      </c>
      <c r="R1341" s="219"/>
      <c r="S1341" s="238" t="s">
        <v>545</v>
      </c>
      <c r="T1341" s="199">
        <v>1</v>
      </c>
      <c r="U1341" s="446">
        <f>IF(D1341=0,D1342,D1341)</f>
        <v>30</v>
      </c>
      <c r="V1341" s="57">
        <v>0</v>
      </c>
      <c r="W1341" s="279">
        <v>0</v>
      </c>
      <c r="X1341" s="282"/>
      <c r="Y1341" s="279"/>
      <c r="Z1341" s="282"/>
      <c r="AA1341" s="282"/>
      <c r="AB1341" s="57"/>
      <c r="AC1341" s="57"/>
      <c r="AD1341" s="57"/>
      <c r="AE1341" s="57"/>
      <c r="AF1341" s="57"/>
      <c r="AG1341" s="57"/>
      <c r="AH1341" s="56">
        <v>30</v>
      </c>
      <c r="AI1341" s="56">
        <v>0</v>
      </c>
      <c r="AJ1341" s="56">
        <v>0</v>
      </c>
    </row>
    <row r="1342" spans="1:36" s="56" customFormat="1" ht="13.5" customHeight="1">
      <c r="A1342" s="317">
        <f>G1342</f>
        <v>66</v>
      </c>
      <c r="B1342" s="199">
        <f t="shared" si="37"/>
        <v>30</v>
      </c>
      <c r="C1342" s="132" t="s">
        <v>536</v>
      </c>
      <c r="D1342" s="125">
        <v>30</v>
      </c>
      <c r="E1342" s="148" t="s">
        <v>561</v>
      </c>
      <c r="F1342" s="148" t="s">
        <v>125</v>
      </c>
      <c r="G1342" s="531">
        <v>66</v>
      </c>
      <c r="H1342" s="531" t="s">
        <v>649</v>
      </c>
      <c r="I1342" s="16">
        <v>2.87</v>
      </c>
      <c r="J1342" s="122" t="s">
        <v>278</v>
      </c>
      <c r="K1342" s="159" t="s">
        <v>650</v>
      </c>
      <c r="L1342" s="289">
        <v>1368</v>
      </c>
      <c r="M1342" s="173">
        <v>30</v>
      </c>
      <c r="N1342" s="122" t="s">
        <v>127</v>
      </c>
      <c r="O1342" s="301">
        <v>561</v>
      </c>
      <c r="P1342" s="530">
        <v>41</v>
      </c>
      <c r="Q1342" s="120">
        <v>1</v>
      </c>
      <c r="R1342" s="125"/>
      <c r="S1342" s="237" t="s">
        <v>545</v>
      </c>
      <c r="T1342" s="81">
        <v>2</v>
      </c>
      <c r="U1342" s="446">
        <f>IF(D1341=0,D1342,D1341)</f>
        <v>30</v>
      </c>
      <c r="V1342" s="57">
        <f>IF(I1341=0,I1342,I1341)</f>
        <v>2.87</v>
      </c>
      <c r="W1342" s="279">
        <f>IF(S1341="取りやめ",0,V1342)</f>
        <v>2.87</v>
      </c>
      <c r="X1342" s="282"/>
      <c r="Y1342" s="279"/>
      <c r="Z1342" s="282"/>
      <c r="AA1342" s="282"/>
      <c r="AB1342" s="57"/>
      <c r="AC1342" s="57"/>
      <c r="AD1342" s="57"/>
      <c r="AE1342" s="57"/>
      <c r="AF1342" s="57"/>
      <c r="AG1342" s="57"/>
      <c r="AH1342" s="56">
        <v>30</v>
      </c>
      <c r="AI1342" s="56">
        <v>2.87</v>
      </c>
      <c r="AJ1342" s="56">
        <v>2.87</v>
      </c>
    </row>
    <row r="1343" spans="1:36" s="268" customFormat="1" ht="13.5" customHeight="1">
      <c r="A1343" s="317">
        <f>IF(G1343=G1344,G1343,G1344)</f>
        <v>4</v>
      </c>
      <c r="B1343" s="199">
        <f t="shared" ref="B1343:B1360" si="38">U1343</f>
        <v>32</v>
      </c>
      <c r="C1343" s="200"/>
      <c r="D1343" s="83">
        <v>32</v>
      </c>
      <c r="E1343" s="202"/>
      <c r="F1343" s="202"/>
      <c r="G1343" s="203"/>
      <c r="H1343" s="203"/>
      <c r="I1343" s="204"/>
      <c r="J1343" s="205"/>
      <c r="K1343" s="206"/>
      <c r="L1343" s="285"/>
      <c r="M1343" s="207"/>
      <c r="N1343" s="205"/>
      <c r="O1343" s="305"/>
      <c r="P1343" s="210"/>
      <c r="Q1343" s="209"/>
      <c r="R1343" s="201"/>
      <c r="S1343" s="236"/>
      <c r="T1343" s="81">
        <v>1</v>
      </c>
      <c r="U1343" s="446">
        <f>IF(D1343=0,D1344,D1343)</f>
        <v>32</v>
      </c>
      <c r="V1343" s="57">
        <v>0</v>
      </c>
      <c r="W1343" s="279">
        <v>0</v>
      </c>
      <c r="X1343" s="282">
        <v>4</v>
      </c>
      <c r="Y1343" s="279" t="str">
        <f t="shared" ref="Y1343:Y1374" si="39">X1343&amp;G1343&amp;H1343</f>
        <v>4</v>
      </c>
      <c r="Z1343" s="282">
        <v>1881.6000000000001</v>
      </c>
      <c r="AA1343" s="282"/>
      <c r="AB1343" s="73"/>
      <c r="AC1343" s="73"/>
      <c r="AD1343" s="73"/>
      <c r="AE1343" s="73"/>
      <c r="AF1343" s="73"/>
      <c r="AG1343" s="73"/>
      <c r="AH1343" s="268">
        <v>32</v>
      </c>
      <c r="AI1343" s="268">
        <v>0</v>
      </c>
      <c r="AJ1343" s="268">
        <v>0</v>
      </c>
    </row>
    <row r="1344" spans="1:36" s="57" customFormat="1" ht="13.5" customHeight="1">
      <c r="A1344" s="317">
        <f>G1344</f>
        <v>4</v>
      </c>
      <c r="B1344" s="199">
        <f t="shared" si="38"/>
        <v>32</v>
      </c>
      <c r="C1344" s="74" t="s">
        <v>80</v>
      </c>
      <c r="D1344" s="75">
        <v>28</v>
      </c>
      <c r="E1344" s="95" t="s">
        <v>79</v>
      </c>
      <c r="F1344" s="95" t="s">
        <v>80</v>
      </c>
      <c r="G1344" s="98">
        <v>4</v>
      </c>
      <c r="H1344" s="98">
        <v>160</v>
      </c>
      <c r="I1344" s="76">
        <v>5.92</v>
      </c>
      <c r="J1344" s="79" t="s">
        <v>85</v>
      </c>
      <c r="K1344" s="78">
        <v>28</v>
      </c>
      <c r="L1344" s="287">
        <v>1882</v>
      </c>
      <c r="M1344" s="104">
        <v>1</v>
      </c>
      <c r="N1344" s="79" t="s">
        <v>127</v>
      </c>
      <c r="O1344" s="300">
        <f>(L1344*P1344)/100</f>
        <v>470.5</v>
      </c>
      <c r="P1344" s="80">
        <v>25</v>
      </c>
      <c r="Q1344" s="180">
        <v>1</v>
      </c>
      <c r="R1344" s="75"/>
      <c r="S1344" s="235"/>
      <c r="T1344" s="81">
        <v>2</v>
      </c>
      <c r="U1344" s="446">
        <f>IF(D1343=0,D1344,D1343)</f>
        <v>32</v>
      </c>
      <c r="V1344" s="57">
        <f>IF(I1343=0,I1344,I1343)</f>
        <v>5.92</v>
      </c>
      <c r="W1344" s="279">
        <f>IF(S1343="取りやめ",0,V1344)</f>
        <v>5.92</v>
      </c>
      <c r="X1344" s="282">
        <v>4</v>
      </c>
      <c r="Y1344" s="279" t="str">
        <f t="shared" si="39"/>
        <v>44160</v>
      </c>
      <c r="Z1344" s="282">
        <v>1881.6000000000001</v>
      </c>
      <c r="AA1344" s="282"/>
      <c r="AB1344" s="81">
        <v>3</v>
      </c>
      <c r="AC1344" s="81">
        <v>49</v>
      </c>
      <c r="AD1344" s="81"/>
      <c r="AE1344" s="81"/>
      <c r="AF1344" s="81"/>
      <c r="AG1344" s="81">
        <v>2015</v>
      </c>
      <c r="AH1344" s="57">
        <v>32</v>
      </c>
      <c r="AI1344" s="57">
        <v>5.92</v>
      </c>
      <c r="AJ1344" s="57">
        <v>5.92</v>
      </c>
    </row>
    <row r="1345" spans="1:36" s="268" customFormat="1" ht="13.5" customHeight="1">
      <c r="A1345" s="317">
        <f>IF(G1345=G1346,G1345,G1346)</f>
        <v>4</v>
      </c>
      <c r="B1345" s="199">
        <f t="shared" si="38"/>
        <v>32</v>
      </c>
      <c r="C1345" s="200"/>
      <c r="D1345" s="83">
        <v>32</v>
      </c>
      <c r="E1345" s="202"/>
      <c r="F1345" s="202"/>
      <c r="G1345" s="203"/>
      <c r="H1345" s="203"/>
      <c r="I1345" s="204"/>
      <c r="J1345" s="205"/>
      <c r="K1345" s="206"/>
      <c r="L1345" s="285"/>
      <c r="M1345" s="207"/>
      <c r="N1345" s="205"/>
      <c r="O1345" s="305"/>
      <c r="P1345" s="210"/>
      <c r="Q1345" s="209"/>
      <c r="R1345" s="201"/>
      <c r="S1345" s="236"/>
      <c r="T1345" s="81">
        <v>1</v>
      </c>
      <c r="U1345" s="446">
        <f>IF(D1345=0,D1346,D1345)</f>
        <v>32</v>
      </c>
      <c r="V1345" s="57">
        <v>0</v>
      </c>
      <c r="W1345" s="279">
        <v>0</v>
      </c>
      <c r="X1345" s="282">
        <v>4</v>
      </c>
      <c r="Y1345" s="279" t="str">
        <f t="shared" si="39"/>
        <v>4</v>
      </c>
      <c r="Z1345" s="282">
        <v>303.36</v>
      </c>
      <c r="AA1345" s="282"/>
      <c r="AB1345" s="199">
        <v>3</v>
      </c>
      <c r="AC1345" s="199">
        <v>49</v>
      </c>
      <c r="AD1345" s="199" t="s">
        <v>20</v>
      </c>
      <c r="AE1345" s="199"/>
      <c r="AF1345" s="199"/>
      <c r="AG1345" s="199">
        <v>2016</v>
      </c>
      <c r="AH1345" s="268">
        <v>32</v>
      </c>
      <c r="AI1345" s="268">
        <v>0</v>
      </c>
      <c r="AJ1345" s="268">
        <v>0</v>
      </c>
    </row>
    <row r="1346" spans="1:36" s="57" customFormat="1" ht="13.5" customHeight="1">
      <c r="A1346" s="317">
        <f>G1346</f>
        <v>4</v>
      </c>
      <c r="B1346" s="199">
        <f t="shared" si="38"/>
        <v>32</v>
      </c>
      <c r="C1346" s="74" t="s">
        <v>80</v>
      </c>
      <c r="D1346" s="75">
        <v>28</v>
      </c>
      <c r="E1346" s="95" t="s">
        <v>79</v>
      </c>
      <c r="F1346" s="95" t="s">
        <v>80</v>
      </c>
      <c r="G1346" s="98">
        <v>4</v>
      </c>
      <c r="H1346" s="98">
        <v>15</v>
      </c>
      <c r="I1346" s="76">
        <v>2.6</v>
      </c>
      <c r="J1346" s="79" t="s">
        <v>85</v>
      </c>
      <c r="K1346" s="78">
        <v>26</v>
      </c>
      <c r="L1346" s="287">
        <v>303</v>
      </c>
      <c r="M1346" s="104">
        <v>1</v>
      </c>
      <c r="N1346" s="79" t="s">
        <v>127</v>
      </c>
      <c r="O1346" s="300">
        <f>(L1346*P1346)/100</f>
        <v>75.75</v>
      </c>
      <c r="P1346" s="80">
        <v>25</v>
      </c>
      <c r="Q1346" s="180">
        <v>1</v>
      </c>
      <c r="R1346" s="75"/>
      <c r="S1346" s="235"/>
      <c r="T1346" s="81">
        <v>2</v>
      </c>
      <c r="U1346" s="446">
        <f>IF(D1345=0,D1346,D1345)</f>
        <v>32</v>
      </c>
      <c r="V1346" s="57">
        <f>IF(I1345=0,I1346,I1345)</f>
        <v>2.6</v>
      </c>
      <c r="W1346" s="279">
        <f>IF(S1345="取りやめ",0,V1346)</f>
        <v>2.6</v>
      </c>
      <c r="X1346" s="282">
        <v>4</v>
      </c>
      <c r="Y1346" s="279" t="str">
        <f t="shared" si="39"/>
        <v>4415</v>
      </c>
      <c r="Z1346" s="282">
        <v>303.36</v>
      </c>
      <c r="AA1346" s="282"/>
      <c r="AB1346" s="73">
        <v>3</v>
      </c>
      <c r="AC1346" s="73">
        <v>49</v>
      </c>
      <c r="AD1346" s="73" t="s">
        <v>20</v>
      </c>
      <c r="AE1346" s="73"/>
      <c r="AF1346" s="73"/>
      <c r="AG1346" s="73">
        <v>2016</v>
      </c>
      <c r="AH1346" s="57">
        <v>32</v>
      </c>
      <c r="AI1346" s="57">
        <v>2.6</v>
      </c>
      <c r="AJ1346" s="57">
        <v>2.6</v>
      </c>
    </row>
    <row r="1347" spans="1:36" s="268" customFormat="1" ht="13.5" customHeight="1">
      <c r="A1347" s="317">
        <f>IF(G1347=G1348,G1347,G1348)</f>
        <v>4</v>
      </c>
      <c r="B1347" s="199">
        <f t="shared" si="38"/>
        <v>32</v>
      </c>
      <c r="C1347" s="200"/>
      <c r="D1347" s="83">
        <v>32</v>
      </c>
      <c r="E1347" s="202"/>
      <c r="F1347" s="202"/>
      <c r="G1347" s="203"/>
      <c r="H1347" s="203"/>
      <c r="I1347" s="204"/>
      <c r="J1347" s="205"/>
      <c r="K1347" s="206"/>
      <c r="L1347" s="285"/>
      <c r="M1347" s="207"/>
      <c r="N1347" s="205"/>
      <c r="O1347" s="305"/>
      <c r="P1347" s="208"/>
      <c r="Q1347" s="209"/>
      <c r="R1347" s="201"/>
      <c r="S1347" s="236"/>
      <c r="T1347" s="81">
        <v>1</v>
      </c>
      <c r="U1347" s="446">
        <f>IF(D1347=0,D1348,D1347)</f>
        <v>32</v>
      </c>
      <c r="V1347" s="57">
        <v>0</v>
      </c>
      <c r="W1347" s="279">
        <v>0</v>
      </c>
      <c r="X1347" s="282">
        <v>4</v>
      </c>
      <c r="Y1347" s="279" t="str">
        <f t="shared" si="39"/>
        <v>4</v>
      </c>
      <c r="Z1347" s="282">
        <v>231.12</v>
      </c>
      <c r="AA1347" s="282"/>
      <c r="AB1347" s="199">
        <v>6</v>
      </c>
      <c r="AC1347" s="199">
        <v>23</v>
      </c>
      <c r="AD1347" s="199" t="s">
        <v>20</v>
      </c>
      <c r="AE1347" s="199"/>
      <c r="AF1347" s="199"/>
      <c r="AG1347" s="199">
        <v>2013</v>
      </c>
      <c r="AH1347" s="268">
        <v>32</v>
      </c>
      <c r="AI1347" s="268">
        <v>0</v>
      </c>
      <c r="AJ1347" s="268">
        <v>0</v>
      </c>
    </row>
    <row r="1348" spans="1:36" s="57" customFormat="1" ht="13.5" customHeight="1">
      <c r="A1348" s="317">
        <f>G1348</f>
        <v>4</v>
      </c>
      <c r="B1348" s="199">
        <f t="shared" si="38"/>
        <v>32</v>
      </c>
      <c r="C1348" s="88" t="s">
        <v>289</v>
      </c>
      <c r="D1348" s="89">
        <v>28</v>
      </c>
      <c r="E1348" s="90" t="s">
        <v>290</v>
      </c>
      <c r="F1348" s="90" t="s">
        <v>291</v>
      </c>
      <c r="G1348" s="97">
        <v>4</v>
      </c>
      <c r="H1348" s="97">
        <v>34</v>
      </c>
      <c r="I1348" s="91">
        <v>2.16</v>
      </c>
      <c r="J1348" s="92" t="s">
        <v>296</v>
      </c>
      <c r="K1348" s="93">
        <v>37</v>
      </c>
      <c r="L1348" s="286">
        <v>231</v>
      </c>
      <c r="M1348" s="103">
        <v>1</v>
      </c>
      <c r="N1348" s="92" t="s">
        <v>127</v>
      </c>
      <c r="O1348" s="299">
        <f>(L1348*P1348)/100</f>
        <v>57.75</v>
      </c>
      <c r="P1348" s="94">
        <v>25</v>
      </c>
      <c r="Q1348" s="179">
        <v>1</v>
      </c>
      <c r="R1348" s="89"/>
      <c r="S1348" s="233" t="s">
        <v>288</v>
      </c>
      <c r="T1348" s="81">
        <v>2</v>
      </c>
      <c r="U1348" s="446">
        <f>IF(D1347=0,D1348,D1347)</f>
        <v>32</v>
      </c>
      <c r="V1348" s="57">
        <f>IF(I1347=0,I1348,I1347)</f>
        <v>2.16</v>
      </c>
      <c r="W1348" s="279">
        <f>IF(S1347="取りやめ",0,V1348)</f>
        <v>2.16</v>
      </c>
      <c r="X1348" s="282">
        <v>4</v>
      </c>
      <c r="Y1348" s="279" t="str">
        <f t="shared" si="39"/>
        <v>4434</v>
      </c>
      <c r="Z1348" s="282">
        <v>231.12</v>
      </c>
      <c r="AA1348" s="282"/>
      <c r="AB1348" s="73">
        <v>6</v>
      </c>
      <c r="AC1348" s="73">
        <v>23</v>
      </c>
      <c r="AD1348" s="73" t="s">
        <v>20</v>
      </c>
      <c r="AE1348" s="73"/>
      <c r="AF1348" s="73"/>
      <c r="AG1348" s="73">
        <v>2013</v>
      </c>
      <c r="AH1348" s="57">
        <v>32</v>
      </c>
      <c r="AI1348" s="57">
        <v>2.16</v>
      </c>
      <c r="AJ1348" s="57">
        <v>2.16</v>
      </c>
    </row>
    <row r="1349" spans="1:36" s="268" customFormat="1" ht="13.5" customHeight="1">
      <c r="A1349" s="317">
        <f>IF(G1349=G1350,G1349,G1350)</f>
        <v>4</v>
      </c>
      <c r="B1349" s="199">
        <f t="shared" si="38"/>
        <v>32</v>
      </c>
      <c r="C1349" s="82"/>
      <c r="D1349" s="83">
        <v>32</v>
      </c>
      <c r="E1349" s="202"/>
      <c r="F1349" s="202"/>
      <c r="G1349" s="203"/>
      <c r="H1349" s="203"/>
      <c r="I1349" s="204"/>
      <c r="J1349" s="205"/>
      <c r="K1349" s="206"/>
      <c r="L1349" s="285"/>
      <c r="M1349" s="207"/>
      <c r="N1349" s="205"/>
      <c r="O1349" s="305"/>
      <c r="P1349" s="208"/>
      <c r="Q1349" s="209"/>
      <c r="R1349" s="201"/>
      <c r="S1349" s="236"/>
      <c r="T1349" s="81">
        <v>1</v>
      </c>
      <c r="U1349" s="446">
        <f>IF(D1349=0,D1350,D1349)</f>
        <v>32</v>
      </c>
      <c r="V1349" s="57">
        <v>0</v>
      </c>
      <c r="W1349" s="279">
        <v>0</v>
      </c>
      <c r="X1349" s="282">
        <v>4</v>
      </c>
      <c r="Y1349" s="279" t="str">
        <f t="shared" si="39"/>
        <v>4</v>
      </c>
      <c r="Z1349" s="282" t="e">
        <v>#N/A</v>
      </c>
      <c r="AA1349" s="282"/>
      <c r="AB1349" s="73"/>
      <c r="AC1349" s="73"/>
      <c r="AD1349" s="73"/>
      <c r="AE1349" s="73"/>
      <c r="AF1349" s="73"/>
      <c r="AG1349" s="73"/>
      <c r="AH1349" s="268">
        <v>32</v>
      </c>
      <c r="AI1349" s="268">
        <v>0</v>
      </c>
      <c r="AJ1349" s="268">
        <v>0</v>
      </c>
    </row>
    <row r="1350" spans="1:36" s="57" customFormat="1" ht="13.5" customHeight="1">
      <c r="A1350" s="317">
        <f>G1350</f>
        <v>4</v>
      </c>
      <c r="B1350" s="199">
        <f t="shared" si="38"/>
        <v>32</v>
      </c>
      <c r="C1350" s="88" t="s">
        <v>289</v>
      </c>
      <c r="D1350" s="89">
        <v>28</v>
      </c>
      <c r="E1350" s="90" t="s">
        <v>290</v>
      </c>
      <c r="F1350" s="90" t="s">
        <v>291</v>
      </c>
      <c r="G1350" s="97">
        <v>4</v>
      </c>
      <c r="H1350" s="97">
        <v>129</v>
      </c>
      <c r="I1350" s="91">
        <v>1.84</v>
      </c>
      <c r="J1350" s="92" t="s">
        <v>296</v>
      </c>
      <c r="K1350" s="93">
        <v>37</v>
      </c>
      <c r="L1350" s="286">
        <v>247</v>
      </c>
      <c r="M1350" s="103">
        <v>1</v>
      </c>
      <c r="N1350" s="92" t="s">
        <v>127</v>
      </c>
      <c r="O1350" s="299">
        <f>(L1350*P1350)/100</f>
        <v>61.75</v>
      </c>
      <c r="P1350" s="94">
        <v>25</v>
      </c>
      <c r="Q1350" s="179">
        <v>1</v>
      </c>
      <c r="R1350" s="89"/>
      <c r="S1350" s="233" t="s">
        <v>288</v>
      </c>
      <c r="T1350" s="81">
        <v>2</v>
      </c>
      <c r="U1350" s="446">
        <f>IF(D1349=0,D1350,D1349)</f>
        <v>32</v>
      </c>
      <c r="V1350" s="57">
        <f>IF(I1349=0,I1350,I1349)</f>
        <v>1.84</v>
      </c>
      <c r="W1350" s="279">
        <f>IF(S1349="取りやめ",0,V1350)</f>
        <v>1.84</v>
      </c>
      <c r="X1350" s="282">
        <v>4</v>
      </c>
      <c r="Y1350" s="279" t="str">
        <f t="shared" si="39"/>
        <v>44129</v>
      </c>
      <c r="Z1350" s="282">
        <v>246.56</v>
      </c>
      <c r="AA1350" s="282"/>
      <c r="AB1350" s="81">
        <v>3</v>
      </c>
      <c r="AC1350" s="81">
        <v>49</v>
      </c>
      <c r="AD1350" s="81"/>
      <c r="AE1350" s="81"/>
      <c r="AF1350" s="81"/>
      <c r="AG1350" s="81">
        <v>2015</v>
      </c>
      <c r="AH1350" s="57">
        <v>32</v>
      </c>
      <c r="AI1350" s="57">
        <v>1.84</v>
      </c>
      <c r="AJ1350" s="57">
        <v>1.84</v>
      </c>
    </row>
    <row r="1351" spans="1:36" s="268" customFormat="1" ht="13.5" customHeight="1">
      <c r="A1351" s="317">
        <f>IF(G1351=G1352,G1351,G1352)</f>
        <v>5</v>
      </c>
      <c r="B1351" s="199">
        <f t="shared" si="38"/>
        <v>32</v>
      </c>
      <c r="C1351" s="256"/>
      <c r="D1351" s="48">
        <v>32</v>
      </c>
      <c r="E1351" s="211"/>
      <c r="F1351" s="211"/>
      <c r="G1351" s="212"/>
      <c r="H1351" s="212"/>
      <c r="I1351" s="213"/>
      <c r="J1351" s="214"/>
      <c r="K1351" s="215"/>
      <c r="L1351" s="290"/>
      <c r="M1351" s="216"/>
      <c r="N1351" s="214"/>
      <c r="O1351" s="307"/>
      <c r="P1351" s="217"/>
      <c r="Q1351" s="218"/>
      <c r="R1351" s="219"/>
      <c r="S1351" s="240"/>
      <c r="T1351" s="81">
        <v>1</v>
      </c>
      <c r="U1351" s="446">
        <f>IF(D1351=0,D1352,D1351)</f>
        <v>32</v>
      </c>
      <c r="V1351" s="57">
        <v>0</v>
      </c>
      <c r="W1351" s="279">
        <v>0</v>
      </c>
      <c r="X1351" s="282">
        <v>4</v>
      </c>
      <c r="Y1351" s="279" t="str">
        <f t="shared" si="39"/>
        <v>4</v>
      </c>
      <c r="Z1351" s="282">
        <v>1027.04</v>
      </c>
      <c r="AA1351" s="282"/>
      <c r="AB1351" s="56"/>
      <c r="AC1351" s="56"/>
      <c r="AD1351" s="56"/>
      <c r="AE1351" s="56"/>
      <c r="AF1351" s="56"/>
      <c r="AG1351" s="56"/>
      <c r="AH1351" s="268">
        <v>32</v>
      </c>
      <c r="AI1351" s="268">
        <v>0</v>
      </c>
      <c r="AJ1351" s="268">
        <v>0</v>
      </c>
    </row>
    <row r="1352" spans="1:36" s="57" customFormat="1" ht="13.5" customHeight="1">
      <c r="A1352" s="317">
        <f>G1352</f>
        <v>5</v>
      </c>
      <c r="B1352" s="199">
        <f t="shared" si="38"/>
        <v>32</v>
      </c>
      <c r="C1352" s="132" t="s">
        <v>78</v>
      </c>
      <c r="D1352" s="125">
        <v>28</v>
      </c>
      <c r="E1352" s="148" t="s">
        <v>79</v>
      </c>
      <c r="F1352" s="148" t="s">
        <v>80</v>
      </c>
      <c r="G1352" s="153">
        <v>5</v>
      </c>
      <c r="H1352" s="153">
        <v>51</v>
      </c>
      <c r="I1352" s="16">
        <v>5.24</v>
      </c>
      <c r="J1352" s="122" t="s">
        <v>40</v>
      </c>
      <c r="K1352" s="159">
        <v>30</v>
      </c>
      <c r="L1352" s="289">
        <v>1027</v>
      </c>
      <c r="M1352" s="173">
        <v>1</v>
      </c>
      <c r="N1352" s="122" t="s">
        <v>127</v>
      </c>
      <c r="O1352" s="301">
        <f>(L1352*P1352)/100</f>
        <v>256.75</v>
      </c>
      <c r="P1352" s="123">
        <v>25</v>
      </c>
      <c r="Q1352" s="120">
        <v>1</v>
      </c>
      <c r="R1352" s="125"/>
      <c r="S1352" s="237"/>
      <c r="T1352" s="81">
        <v>2</v>
      </c>
      <c r="U1352" s="446">
        <f>IF(D1351=0,D1352,D1351)</f>
        <v>32</v>
      </c>
      <c r="V1352" s="57">
        <f>IF(I1351=0,I1352,I1351)</f>
        <v>5.24</v>
      </c>
      <c r="W1352" s="279">
        <f>IF(S1351="取りやめ",0,V1352)</f>
        <v>5.24</v>
      </c>
      <c r="X1352" s="282">
        <v>4</v>
      </c>
      <c r="Y1352" s="279" t="str">
        <f t="shared" si="39"/>
        <v>4551</v>
      </c>
      <c r="Z1352" s="282">
        <v>1027.04</v>
      </c>
      <c r="AA1352" s="282"/>
      <c r="AB1352" s="57">
        <v>3</v>
      </c>
      <c r="AC1352" s="57">
        <v>23</v>
      </c>
      <c r="AG1352" s="57">
        <v>2016</v>
      </c>
      <c r="AH1352" s="57">
        <v>32</v>
      </c>
      <c r="AI1352" s="57">
        <v>5.24</v>
      </c>
      <c r="AJ1352" s="57">
        <v>5.24</v>
      </c>
    </row>
    <row r="1353" spans="1:36" s="268" customFormat="1" ht="13.5" customHeight="1">
      <c r="A1353" s="317">
        <f>IF(G1353=G1354,G1353,G1354)</f>
        <v>5</v>
      </c>
      <c r="B1353" s="199">
        <f t="shared" si="38"/>
        <v>32</v>
      </c>
      <c r="C1353" s="256"/>
      <c r="D1353" s="48">
        <v>32</v>
      </c>
      <c r="E1353" s="211"/>
      <c r="F1353" s="211"/>
      <c r="G1353" s="212"/>
      <c r="H1353" s="212"/>
      <c r="I1353" s="213"/>
      <c r="J1353" s="214"/>
      <c r="K1353" s="215"/>
      <c r="L1353" s="290"/>
      <c r="M1353" s="216"/>
      <c r="N1353" s="214"/>
      <c r="O1353" s="307"/>
      <c r="P1353" s="217"/>
      <c r="Q1353" s="218"/>
      <c r="R1353" s="219"/>
      <c r="S1353" s="240"/>
      <c r="T1353" s="81">
        <v>1</v>
      </c>
      <c r="U1353" s="446">
        <f>IF(D1353=0,D1354,D1353)</f>
        <v>32</v>
      </c>
      <c r="V1353" s="57">
        <v>0</v>
      </c>
      <c r="W1353" s="279">
        <v>0</v>
      </c>
      <c r="X1353" s="282">
        <v>4</v>
      </c>
      <c r="Y1353" s="279" t="str">
        <f t="shared" si="39"/>
        <v>4</v>
      </c>
      <c r="Z1353" s="282">
        <v>143.07999999999998</v>
      </c>
      <c r="AA1353" s="282"/>
      <c r="AB1353" s="56"/>
      <c r="AC1353" s="56"/>
      <c r="AD1353" s="56"/>
      <c r="AE1353" s="56"/>
      <c r="AF1353" s="56"/>
      <c r="AG1353" s="56"/>
      <c r="AH1353" s="268">
        <v>32</v>
      </c>
      <c r="AI1353" s="268">
        <v>0</v>
      </c>
      <c r="AJ1353" s="268">
        <v>0</v>
      </c>
    </row>
    <row r="1354" spans="1:36" s="57" customFormat="1" ht="13.5" customHeight="1">
      <c r="A1354" s="317">
        <f>G1354</f>
        <v>5</v>
      </c>
      <c r="B1354" s="199">
        <f t="shared" si="38"/>
        <v>32</v>
      </c>
      <c r="C1354" s="132" t="s">
        <v>78</v>
      </c>
      <c r="D1354" s="125">
        <v>28</v>
      </c>
      <c r="E1354" s="148" t="s">
        <v>79</v>
      </c>
      <c r="F1354" s="148" t="s">
        <v>80</v>
      </c>
      <c r="G1354" s="153">
        <v>5</v>
      </c>
      <c r="H1354" s="153">
        <v>73</v>
      </c>
      <c r="I1354" s="16">
        <v>0.73</v>
      </c>
      <c r="J1354" s="122" t="s">
        <v>40</v>
      </c>
      <c r="K1354" s="159">
        <v>30</v>
      </c>
      <c r="L1354" s="289">
        <v>143</v>
      </c>
      <c r="M1354" s="173">
        <v>1</v>
      </c>
      <c r="N1354" s="122" t="s">
        <v>127</v>
      </c>
      <c r="O1354" s="301">
        <f>(L1354*P1354)/100</f>
        <v>35.75</v>
      </c>
      <c r="P1354" s="123">
        <v>25</v>
      </c>
      <c r="Q1354" s="120">
        <v>1</v>
      </c>
      <c r="R1354" s="125"/>
      <c r="S1354" s="237"/>
      <c r="T1354" s="81">
        <v>2</v>
      </c>
      <c r="U1354" s="446">
        <f>IF(D1353=0,D1354,D1353)</f>
        <v>32</v>
      </c>
      <c r="V1354" s="57">
        <f>IF(I1353=0,I1354,I1353)</f>
        <v>0.73</v>
      </c>
      <c r="W1354" s="279">
        <f>IF(S1353="取りやめ",0,V1354)</f>
        <v>0.73</v>
      </c>
      <c r="X1354" s="282">
        <v>4</v>
      </c>
      <c r="Y1354" s="279" t="str">
        <f t="shared" si="39"/>
        <v>4573</v>
      </c>
      <c r="Z1354" s="282">
        <v>143.07999999999998</v>
      </c>
      <c r="AA1354" s="282"/>
      <c r="AB1354" s="57">
        <v>3</v>
      </c>
      <c r="AC1354" s="57">
        <v>23</v>
      </c>
      <c r="AG1354" s="57">
        <v>2016</v>
      </c>
      <c r="AH1354" s="57">
        <v>32</v>
      </c>
      <c r="AI1354" s="57">
        <v>0.73</v>
      </c>
      <c r="AJ1354" s="57">
        <v>0.73</v>
      </c>
    </row>
    <row r="1355" spans="1:36" s="269" customFormat="1" ht="13.5" customHeight="1">
      <c r="A1355" s="317">
        <f>IF(G1355=G1356,G1355,G1356)</f>
        <v>6</v>
      </c>
      <c r="B1355" s="199">
        <f t="shared" si="38"/>
        <v>32</v>
      </c>
      <c r="C1355" s="58"/>
      <c r="D1355" s="48">
        <v>32</v>
      </c>
      <c r="E1355" s="211"/>
      <c r="F1355" s="211"/>
      <c r="G1355" s="212"/>
      <c r="H1355" s="212"/>
      <c r="I1355" s="213"/>
      <c r="J1355" s="214"/>
      <c r="K1355" s="215"/>
      <c r="L1355" s="290"/>
      <c r="M1355" s="216"/>
      <c r="N1355" s="214"/>
      <c r="O1355" s="307"/>
      <c r="P1355" s="220"/>
      <c r="Q1355" s="218"/>
      <c r="R1355" s="219"/>
      <c r="S1355" s="240"/>
      <c r="T1355" s="81">
        <v>1</v>
      </c>
      <c r="U1355" s="446">
        <f>IF(D1355=0,D1356,D1355)</f>
        <v>32</v>
      </c>
      <c r="V1355" s="57">
        <v>0</v>
      </c>
      <c r="W1355" s="279">
        <v>0</v>
      </c>
      <c r="X1355" s="282">
        <v>4</v>
      </c>
      <c r="Y1355" s="279" t="str">
        <f t="shared" si="39"/>
        <v>4</v>
      </c>
      <c r="Z1355" s="282" t="e">
        <v>#N/A</v>
      </c>
      <c r="AA1355" s="282"/>
      <c r="AB1355" s="56"/>
      <c r="AC1355" s="56"/>
      <c r="AD1355" s="56"/>
      <c r="AE1355" s="56"/>
      <c r="AF1355" s="56"/>
      <c r="AG1355" s="56"/>
      <c r="AH1355" s="269">
        <v>32</v>
      </c>
      <c r="AI1355" s="269">
        <v>0</v>
      </c>
      <c r="AJ1355" s="269">
        <v>0</v>
      </c>
    </row>
    <row r="1356" spans="1:36" s="56" customFormat="1" ht="13.5" customHeight="1">
      <c r="A1356" s="317">
        <f>G1356</f>
        <v>6</v>
      </c>
      <c r="B1356" s="199">
        <f t="shared" si="38"/>
        <v>32</v>
      </c>
      <c r="C1356" s="49" t="s">
        <v>313</v>
      </c>
      <c r="D1356" s="315">
        <v>28</v>
      </c>
      <c r="E1356" s="313" t="s">
        <v>314</v>
      </c>
      <c r="F1356" s="313" t="s">
        <v>315</v>
      </c>
      <c r="G1356" s="154">
        <v>6</v>
      </c>
      <c r="H1356" s="154">
        <v>7</v>
      </c>
      <c r="I1356" s="51">
        <v>3.12</v>
      </c>
      <c r="J1356" s="52" t="s">
        <v>371</v>
      </c>
      <c r="K1356" s="53">
        <v>69</v>
      </c>
      <c r="L1356" s="292">
        <v>296</v>
      </c>
      <c r="M1356" s="316">
        <v>1</v>
      </c>
      <c r="N1356" s="52" t="s">
        <v>127</v>
      </c>
      <c r="O1356" s="303">
        <f>(L1356*P1356)/100</f>
        <v>74</v>
      </c>
      <c r="P1356" s="193">
        <v>25</v>
      </c>
      <c r="Q1356" s="62">
        <v>1</v>
      </c>
      <c r="R1356" s="315"/>
      <c r="S1356" s="241" t="s">
        <v>312</v>
      </c>
      <c r="T1356" s="81">
        <v>2</v>
      </c>
      <c r="U1356" s="446">
        <f>IF(D1355=0,D1356,D1355)</f>
        <v>32</v>
      </c>
      <c r="V1356" s="57">
        <f>IF(I1355=0,I1356,I1355)</f>
        <v>3.12</v>
      </c>
      <c r="W1356" s="279">
        <f>IF(S1355="取りやめ",0,V1356)</f>
        <v>3.12</v>
      </c>
      <c r="X1356" s="282">
        <v>4</v>
      </c>
      <c r="Y1356" s="279" t="str">
        <f t="shared" si="39"/>
        <v>467</v>
      </c>
      <c r="Z1356" s="282">
        <v>296.40000000000003</v>
      </c>
      <c r="AA1356" s="282"/>
      <c r="AH1356" s="56">
        <v>32</v>
      </c>
      <c r="AI1356" s="56">
        <v>3.12</v>
      </c>
      <c r="AJ1356" s="56">
        <v>3.12</v>
      </c>
    </row>
    <row r="1357" spans="1:36" s="268" customFormat="1" ht="13.5" customHeight="1">
      <c r="A1357" s="317">
        <f>IF(G1357=G1358,G1357,G1358)</f>
        <v>6</v>
      </c>
      <c r="B1357" s="199">
        <f t="shared" si="38"/>
        <v>32</v>
      </c>
      <c r="C1357" s="58"/>
      <c r="D1357" s="48">
        <v>32</v>
      </c>
      <c r="E1357" s="211"/>
      <c r="F1357" s="211"/>
      <c r="G1357" s="212"/>
      <c r="H1357" s="212"/>
      <c r="I1357" s="213"/>
      <c r="J1357" s="214"/>
      <c r="K1357" s="215"/>
      <c r="L1357" s="290"/>
      <c r="M1357" s="216"/>
      <c r="N1357" s="214"/>
      <c r="O1357" s="307"/>
      <c r="P1357" s="220"/>
      <c r="Q1357" s="218"/>
      <c r="R1357" s="219"/>
      <c r="S1357" s="240"/>
      <c r="T1357" s="81">
        <v>1</v>
      </c>
      <c r="U1357" s="446">
        <f>IF(D1357=0,D1358,D1357)</f>
        <v>32</v>
      </c>
      <c r="V1357" s="57">
        <v>0</v>
      </c>
      <c r="W1357" s="279">
        <v>0</v>
      </c>
      <c r="X1357" s="282">
        <v>4</v>
      </c>
      <c r="Y1357" s="279" t="str">
        <f t="shared" si="39"/>
        <v>4</v>
      </c>
      <c r="Z1357" s="282" t="e">
        <v>#N/A</v>
      </c>
      <c r="AA1357" s="282"/>
      <c r="AB1357" s="56"/>
      <c r="AC1357" s="56"/>
      <c r="AD1357" s="56"/>
      <c r="AE1357" s="56"/>
      <c r="AF1357" s="56"/>
      <c r="AG1357" s="56"/>
      <c r="AH1357" s="268">
        <v>32</v>
      </c>
      <c r="AI1357" s="268">
        <v>0</v>
      </c>
      <c r="AJ1357" s="268">
        <v>0</v>
      </c>
    </row>
    <row r="1358" spans="1:36" s="57" customFormat="1" ht="13.5" customHeight="1">
      <c r="A1358" s="317">
        <f>G1358</f>
        <v>6</v>
      </c>
      <c r="B1358" s="199">
        <f t="shared" si="38"/>
        <v>32</v>
      </c>
      <c r="C1358" s="49" t="s">
        <v>289</v>
      </c>
      <c r="D1358" s="315">
        <v>28</v>
      </c>
      <c r="E1358" s="313" t="s">
        <v>290</v>
      </c>
      <c r="F1358" s="313" t="s">
        <v>291</v>
      </c>
      <c r="G1358" s="154">
        <v>6</v>
      </c>
      <c r="H1358" s="154">
        <v>11</v>
      </c>
      <c r="I1358" s="51">
        <v>2.88</v>
      </c>
      <c r="J1358" s="52" t="s">
        <v>295</v>
      </c>
      <c r="K1358" s="53">
        <v>23</v>
      </c>
      <c r="L1358" s="292">
        <v>490</v>
      </c>
      <c r="M1358" s="316">
        <v>1</v>
      </c>
      <c r="N1358" s="52" t="s">
        <v>127</v>
      </c>
      <c r="O1358" s="303">
        <f>(L1358*P1358)/100</f>
        <v>122.5</v>
      </c>
      <c r="P1358" s="193">
        <v>25</v>
      </c>
      <c r="Q1358" s="62">
        <v>1</v>
      </c>
      <c r="R1358" s="315"/>
      <c r="S1358" s="241" t="s">
        <v>288</v>
      </c>
      <c r="T1358" s="81">
        <v>2</v>
      </c>
      <c r="U1358" s="446">
        <f>IF(D1357=0,D1358,D1357)</f>
        <v>32</v>
      </c>
      <c r="V1358" s="57">
        <f>IF(I1357=0,I1358,I1357)</f>
        <v>2.88</v>
      </c>
      <c r="W1358" s="279">
        <f>IF(S1357="取りやめ",0,V1358)</f>
        <v>2.88</v>
      </c>
      <c r="X1358" s="282">
        <v>4</v>
      </c>
      <c r="Y1358" s="279" t="str">
        <f t="shared" si="39"/>
        <v>4611</v>
      </c>
      <c r="Z1358" s="282">
        <v>489.59999999999997</v>
      </c>
      <c r="AA1358" s="282"/>
      <c r="AB1358" s="56"/>
      <c r="AC1358" s="56"/>
      <c r="AD1358" s="56"/>
      <c r="AE1358" s="56"/>
      <c r="AF1358" s="56"/>
      <c r="AG1358" s="56"/>
      <c r="AH1358" s="57">
        <v>32</v>
      </c>
      <c r="AI1358" s="57">
        <v>2.88</v>
      </c>
      <c r="AJ1358" s="57">
        <v>2.88</v>
      </c>
    </row>
    <row r="1359" spans="1:36" s="268" customFormat="1" ht="13.5" customHeight="1">
      <c r="A1359" s="317">
        <f>IF(G1359=G1360,G1359,G1360)</f>
        <v>6</v>
      </c>
      <c r="B1359" s="199">
        <f t="shared" si="38"/>
        <v>32</v>
      </c>
      <c r="C1359" s="58"/>
      <c r="D1359" s="48">
        <v>32</v>
      </c>
      <c r="E1359" s="211"/>
      <c r="F1359" s="211"/>
      <c r="G1359" s="212"/>
      <c r="H1359" s="212"/>
      <c r="I1359" s="213"/>
      <c r="J1359" s="214"/>
      <c r="K1359" s="215"/>
      <c r="L1359" s="290"/>
      <c r="M1359" s="216"/>
      <c r="N1359" s="214"/>
      <c r="O1359" s="307"/>
      <c r="P1359" s="220"/>
      <c r="Q1359" s="218"/>
      <c r="R1359" s="219"/>
      <c r="S1359" s="240"/>
      <c r="T1359" s="81">
        <v>1</v>
      </c>
      <c r="U1359" s="446">
        <f>IF(D1359=0,D1360,D1359)</f>
        <v>32</v>
      </c>
      <c r="V1359" s="57">
        <v>0</v>
      </c>
      <c r="W1359" s="279">
        <v>0</v>
      </c>
      <c r="X1359" s="282">
        <v>4</v>
      </c>
      <c r="Y1359" s="279" t="str">
        <f t="shared" si="39"/>
        <v>4</v>
      </c>
      <c r="Z1359" s="282" t="e">
        <v>#N/A</v>
      </c>
      <c r="AA1359" s="282"/>
      <c r="AB1359" s="56"/>
      <c r="AC1359" s="56"/>
      <c r="AD1359" s="56"/>
      <c r="AE1359" s="56"/>
      <c r="AF1359" s="56"/>
      <c r="AG1359" s="56"/>
      <c r="AH1359" s="268">
        <v>32</v>
      </c>
      <c r="AI1359" s="268">
        <v>0</v>
      </c>
      <c r="AJ1359" s="268">
        <v>0</v>
      </c>
    </row>
    <row r="1360" spans="1:36" s="57" customFormat="1" ht="13.5" customHeight="1">
      <c r="A1360" s="317">
        <f>G1360</f>
        <v>6</v>
      </c>
      <c r="B1360" s="199">
        <f t="shared" si="38"/>
        <v>32</v>
      </c>
      <c r="C1360" s="49" t="s">
        <v>313</v>
      </c>
      <c r="D1360" s="315">
        <v>28</v>
      </c>
      <c r="E1360" s="313" t="s">
        <v>314</v>
      </c>
      <c r="F1360" s="313" t="s">
        <v>315</v>
      </c>
      <c r="G1360" s="154">
        <v>6</v>
      </c>
      <c r="H1360" s="154">
        <v>20</v>
      </c>
      <c r="I1360" s="51">
        <v>3.28</v>
      </c>
      <c r="J1360" s="52" t="s">
        <v>371</v>
      </c>
      <c r="K1360" s="53">
        <v>56</v>
      </c>
      <c r="L1360" s="292">
        <v>259</v>
      </c>
      <c r="M1360" s="316">
        <v>1</v>
      </c>
      <c r="N1360" s="52" t="s">
        <v>127</v>
      </c>
      <c r="O1360" s="303">
        <f>(L1360*P1360)/100</f>
        <v>64.75</v>
      </c>
      <c r="P1360" s="193">
        <v>25</v>
      </c>
      <c r="Q1360" s="62">
        <v>1</v>
      </c>
      <c r="R1360" s="315"/>
      <c r="S1360" s="241" t="s">
        <v>312</v>
      </c>
      <c r="T1360" s="81">
        <v>2</v>
      </c>
      <c r="U1360" s="446">
        <f>IF(D1359=0,D1360,D1359)</f>
        <v>32</v>
      </c>
      <c r="V1360" s="57">
        <f>IF(I1359=0,I1360,I1359)</f>
        <v>3.28</v>
      </c>
      <c r="W1360" s="279">
        <f>IF(S1359="取りやめ",0,V1360)</f>
        <v>3.28</v>
      </c>
      <c r="X1360" s="282">
        <v>4</v>
      </c>
      <c r="Y1360" s="279" t="str">
        <f t="shared" si="39"/>
        <v>4620</v>
      </c>
      <c r="Z1360" s="282">
        <v>259.12</v>
      </c>
      <c r="AA1360" s="282"/>
      <c r="AB1360" s="56"/>
      <c r="AC1360" s="56"/>
      <c r="AD1360" s="56"/>
      <c r="AE1360" s="56"/>
      <c r="AF1360" s="56"/>
      <c r="AG1360" s="56"/>
      <c r="AH1360" s="57">
        <v>32</v>
      </c>
      <c r="AI1360" s="57">
        <v>3.28</v>
      </c>
      <c r="AJ1360" s="57">
        <v>3.28</v>
      </c>
    </row>
    <row r="1361" spans="1:36" s="268" customFormat="1" ht="13.5" customHeight="1">
      <c r="A1361" s="317">
        <f>IF(G1361=G1362,G1361,G1362)</f>
        <v>6</v>
      </c>
      <c r="B1361" s="199">
        <f t="shared" ref="B1361:B1424" si="40">U1361</f>
        <v>32</v>
      </c>
      <c r="C1361" s="58"/>
      <c r="D1361" s="48">
        <v>32</v>
      </c>
      <c r="E1361" s="211"/>
      <c r="F1361" s="211"/>
      <c r="G1361" s="212"/>
      <c r="H1361" s="212"/>
      <c r="I1361" s="213"/>
      <c r="J1361" s="214"/>
      <c r="K1361" s="215"/>
      <c r="L1361" s="290"/>
      <c r="M1361" s="216"/>
      <c r="N1361" s="214"/>
      <c r="O1361" s="307"/>
      <c r="P1361" s="220"/>
      <c r="Q1361" s="218"/>
      <c r="R1361" s="219"/>
      <c r="S1361" s="240"/>
      <c r="T1361" s="81">
        <v>1</v>
      </c>
      <c r="U1361" s="446">
        <f>IF(D1361=0,D1362,D1361)</f>
        <v>32</v>
      </c>
      <c r="V1361" s="57">
        <v>0</v>
      </c>
      <c r="W1361" s="279">
        <v>0</v>
      </c>
      <c r="X1361" s="282">
        <v>4</v>
      </c>
      <c r="Y1361" s="279" t="str">
        <f t="shared" si="39"/>
        <v>4</v>
      </c>
      <c r="Z1361" s="282" t="e">
        <v>#N/A</v>
      </c>
      <c r="AA1361" s="282"/>
      <c r="AB1361" s="56"/>
      <c r="AC1361" s="56"/>
      <c r="AD1361" s="56"/>
      <c r="AE1361" s="56"/>
      <c r="AF1361" s="56"/>
      <c r="AG1361" s="56"/>
      <c r="AH1361" s="268">
        <v>32</v>
      </c>
      <c r="AI1361" s="268">
        <v>0</v>
      </c>
      <c r="AJ1361" s="268">
        <v>0</v>
      </c>
    </row>
    <row r="1362" spans="1:36" s="57" customFormat="1" ht="13.5" customHeight="1">
      <c r="A1362" s="317">
        <f>G1362</f>
        <v>6</v>
      </c>
      <c r="B1362" s="199">
        <f t="shared" si="40"/>
        <v>32</v>
      </c>
      <c r="C1362" s="49" t="s">
        <v>313</v>
      </c>
      <c r="D1362" s="315">
        <v>28</v>
      </c>
      <c r="E1362" s="313" t="s">
        <v>314</v>
      </c>
      <c r="F1362" s="313" t="s">
        <v>315</v>
      </c>
      <c r="G1362" s="154">
        <v>6</v>
      </c>
      <c r="H1362" s="154">
        <v>142</v>
      </c>
      <c r="I1362" s="51">
        <v>3.36</v>
      </c>
      <c r="J1362" s="52" t="s">
        <v>371</v>
      </c>
      <c r="K1362" s="53">
        <v>70</v>
      </c>
      <c r="L1362" s="292">
        <v>279</v>
      </c>
      <c r="M1362" s="316">
        <v>1</v>
      </c>
      <c r="N1362" s="52" t="s">
        <v>311</v>
      </c>
      <c r="O1362" s="303">
        <f>(L1362*P1362)/100</f>
        <v>69.75</v>
      </c>
      <c r="P1362" s="193">
        <v>25</v>
      </c>
      <c r="Q1362" s="62">
        <v>1</v>
      </c>
      <c r="R1362" s="315"/>
      <c r="S1362" s="241" t="s">
        <v>312</v>
      </c>
      <c r="T1362" s="81">
        <v>2</v>
      </c>
      <c r="U1362" s="446">
        <f>IF(D1361=0,D1362,D1361)</f>
        <v>32</v>
      </c>
      <c r="V1362" s="57">
        <f>IF(I1361=0,I1362,I1361)</f>
        <v>3.36</v>
      </c>
      <c r="W1362" s="279">
        <f>IF(S1361="取りやめ",0,V1362)</f>
        <v>3.36</v>
      </c>
      <c r="X1362" s="282">
        <v>4</v>
      </c>
      <c r="Y1362" s="279" t="str">
        <f t="shared" si="39"/>
        <v>46142</v>
      </c>
      <c r="Z1362" s="282">
        <v>278.88</v>
      </c>
      <c r="AA1362" s="282"/>
      <c r="AB1362" s="56"/>
      <c r="AC1362" s="56"/>
      <c r="AD1362" s="56"/>
      <c r="AE1362" s="56"/>
      <c r="AF1362" s="56"/>
      <c r="AG1362" s="56"/>
      <c r="AH1362" s="57">
        <v>32</v>
      </c>
      <c r="AI1362" s="57">
        <v>3.36</v>
      </c>
      <c r="AJ1362" s="57">
        <v>3.36</v>
      </c>
    </row>
    <row r="1363" spans="1:36" s="268" customFormat="1" ht="13.5" customHeight="1">
      <c r="A1363" s="317">
        <f>IF(G1363=G1364,G1363,G1364)</f>
        <v>10</v>
      </c>
      <c r="B1363" s="199">
        <f t="shared" si="40"/>
        <v>32</v>
      </c>
      <c r="C1363" s="58"/>
      <c r="D1363" s="48">
        <v>32</v>
      </c>
      <c r="E1363" s="43"/>
      <c r="F1363" s="43"/>
      <c r="G1363" s="152"/>
      <c r="H1363" s="152"/>
      <c r="I1363" s="44"/>
      <c r="J1363" s="47"/>
      <c r="K1363" s="45"/>
      <c r="L1363" s="291"/>
      <c r="M1363" s="174"/>
      <c r="N1363" s="47"/>
      <c r="O1363" s="308"/>
      <c r="P1363" s="192"/>
      <c r="Q1363" s="218"/>
      <c r="R1363" s="48"/>
      <c r="S1363" s="240"/>
      <c r="T1363" s="81">
        <v>1</v>
      </c>
      <c r="U1363" s="446">
        <f>IF(D1363=0,D1364,D1363)</f>
        <v>32</v>
      </c>
      <c r="V1363" s="57">
        <v>0</v>
      </c>
      <c r="W1363" s="279">
        <v>0</v>
      </c>
      <c r="X1363" s="282">
        <v>4</v>
      </c>
      <c r="Y1363" s="279" t="str">
        <f t="shared" si="39"/>
        <v>4</v>
      </c>
      <c r="Z1363" s="282" t="e">
        <v>#N/A</v>
      </c>
      <c r="AA1363" s="282"/>
      <c r="AB1363" s="270"/>
      <c r="AC1363" s="270"/>
      <c r="AD1363" s="270"/>
      <c r="AE1363" s="270"/>
      <c r="AF1363" s="270"/>
      <c r="AG1363" s="270"/>
      <c r="AH1363" s="268">
        <v>32</v>
      </c>
      <c r="AI1363" s="268">
        <v>0</v>
      </c>
      <c r="AJ1363" s="268">
        <v>0</v>
      </c>
    </row>
    <row r="1364" spans="1:36" s="57" customFormat="1" ht="13.5" customHeight="1">
      <c r="A1364" s="317">
        <f>G1364</f>
        <v>10</v>
      </c>
      <c r="B1364" s="199">
        <f t="shared" si="40"/>
        <v>32</v>
      </c>
      <c r="C1364" s="49" t="s">
        <v>289</v>
      </c>
      <c r="D1364" s="315">
        <v>28</v>
      </c>
      <c r="E1364" s="313" t="s">
        <v>290</v>
      </c>
      <c r="F1364" s="313" t="s">
        <v>291</v>
      </c>
      <c r="G1364" s="154">
        <v>10</v>
      </c>
      <c r="H1364" s="154">
        <v>17</v>
      </c>
      <c r="I1364" s="51">
        <v>1.36</v>
      </c>
      <c r="J1364" s="52" t="s">
        <v>305</v>
      </c>
      <c r="K1364" s="53">
        <v>25</v>
      </c>
      <c r="L1364" s="292">
        <v>253</v>
      </c>
      <c r="M1364" s="316">
        <v>1</v>
      </c>
      <c r="N1364" s="52" t="s">
        <v>287</v>
      </c>
      <c r="O1364" s="303">
        <f>(L1364*P1364)/100</f>
        <v>63.25</v>
      </c>
      <c r="P1364" s="193">
        <v>25</v>
      </c>
      <c r="Q1364" s="62">
        <v>1</v>
      </c>
      <c r="R1364" s="315"/>
      <c r="S1364" s="241" t="s">
        <v>288</v>
      </c>
      <c r="T1364" s="81">
        <v>2</v>
      </c>
      <c r="U1364" s="446">
        <f>IF(D1363=0,D1364,D1363)</f>
        <v>32</v>
      </c>
      <c r="V1364" s="57">
        <f>IF(I1363=0,I1364,I1363)</f>
        <v>1.36</v>
      </c>
      <c r="W1364" s="279">
        <f>IF(S1363="取りやめ",0,V1364)</f>
        <v>1.36</v>
      </c>
      <c r="X1364" s="282">
        <v>4</v>
      </c>
      <c r="Y1364" s="279" t="str">
        <f t="shared" si="39"/>
        <v>41017</v>
      </c>
      <c r="Z1364" s="282">
        <v>252.96</v>
      </c>
      <c r="AA1364" s="282"/>
      <c r="AH1364" s="57">
        <v>32</v>
      </c>
      <c r="AI1364" s="57">
        <v>1.36</v>
      </c>
      <c r="AJ1364" s="57">
        <v>1.36</v>
      </c>
    </row>
    <row r="1365" spans="1:36" s="268" customFormat="1" ht="13.5" customHeight="1">
      <c r="A1365" s="317">
        <f>IF(G1365=G1366,G1365,G1366)</f>
        <v>11</v>
      </c>
      <c r="B1365" s="199">
        <f t="shared" si="40"/>
        <v>32</v>
      </c>
      <c r="C1365" s="256"/>
      <c r="D1365" s="48">
        <v>32</v>
      </c>
      <c r="E1365" s="211"/>
      <c r="F1365" s="211"/>
      <c r="G1365" s="212"/>
      <c r="H1365" s="212"/>
      <c r="I1365" s="213"/>
      <c r="J1365" s="214"/>
      <c r="K1365" s="215"/>
      <c r="L1365" s="290"/>
      <c r="M1365" s="216"/>
      <c r="N1365" s="214"/>
      <c r="O1365" s="307"/>
      <c r="P1365" s="220"/>
      <c r="Q1365" s="218"/>
      <c r="R1365" s="219"/>
      <c r="S1365" s="240"/>
      <c r="T1365" s="81">
        <v>1</v>
      </c>
      <c r="U1365" s="446">
        <f>IF(D1365=0,D1366,D1365)</f>
        <v>32</v>
      </c>
      <c r="V1365" s="57">
        <v>0</v>
      </c>
      <c r="W1365" s="279">
        <v>0</v>
      </c>
      <c r="X1365" s="282">
        <v>4</v>
      </c>
      <c r="Y1365" s="279" t="str">
        <f t="shared" si="39"/>
        <v>4</v>
      </c>
      <c r="Z1365" s="282">
        <v>63.04</v>
      </c>
      <c r="AA1365" s="282"/>
      <c r="AH1365" s="268">
        <v>32</v>
      </c>
      <c r="AI1365" s="268">
        <v>0</v>
      </c>
      <c r="AJ1365" s="268">
        <v>0</v>
      </c>
    </row>
    <row r="1366" spans="1:36" s="57" customFormat="1" ht="13.5" customHeight="1">
      <c r="A1366" s="317">
        <f>G1366</f>
        <v>11</v>
      </c>
      <c r="B1366" s="199">
        <f t="shared" si="40"/>
        <v>32</v>
      </c>
      <c r="C1366" s="49" t="s">
        <v>313</v>
      </c>
      <c r="D1366" s="315">
        <v>28</v>
      </c>
      <c r="E1366" s="313" t="s">
        <v>314</v>
      </c>
      <c r="F1366" s="313" t="s">
        <v>315</v>
      </c>
      <c r="G1366" s="154">
        <v>11</v>
      </c>
      <c r="H1366" s="154">
        <v>9</v>
      </c>
      <c r="I1366" s="51">
        <v>3.44</v>
      </c>
      <c r="J1366" s="52" t="s">
        <v>325</v>
      </c>
      <c r="K1366" s="53">
        <v>38</v>
      </c>
      <c r="L1366" s="292">
        <v>63</v>
      </c>
      <c r="M1366" s="316">
        <v>1</v>
      </c>
      <c r="N1366" s="52" t="s">
        <v>323</v>
      </c>
      <c r="O1366" s="303">
        <f>(L1366*P1366)/100</f>
        <v>15.75</v>
      </c>
      <c r="P1366" s="193">
        <v>25</v>
      </c>
      <c r="Q1366" s="62">
        <v>1</v>
      </c>
      <c r="R1366" s="315"/>
      <c r="S1366" s="241" t="s">
        <v>324</v>
      </c>
      <c r="T1366" s="81">
        <v>2</v>
      </c>
      <c r="U1366" s="446">
        <f>IF(D1365=0,D1366,D1365)</f>
        <v>32</v>
      </c>
      <c r="V1366" s="57">
        <f>IF(I1365=0,I1366,I1365)</f>
        <v>3.44</v>
      </c>
      <c r="W1366" s="279">
        <f>IF(S1365="取りやめ",0,V1366)</f>
        <v>3.44</v>
      </c>
      <c r="X1366" s="282">
        <v>4</v>
      </c>
      <c r="Y1366" s="279" t="str">
        <f t="shared" si="39"/>
        <v>4119</v>
      </c>
      <c r="Z1366" s="282">
        <v>63.04</v>
      </c>
      <c r="AA1366" s="282"/>
      <c r="AH1366" s="57">
        <v>32</v>
      </c>
      <c r="AI1366" s="57">
        <v>3.44</v>
      </c>
      <c r="AJ1366" s="57">
        <v>3.44</v>
      </c>
    </row>
    <row r="1367" spans="1:36" s="268" customFormat="1" ht="13.5" customHeight="1">
      <c r="A1367" s="317">
        <f>IF(G1367=G1368,G1367,G1368)</f>
        <v>11</v>
      </c>
      <c r="B1367" s="199">
        <f t="shared" si="40"/>
        <v>32</v>
      </c>
      <c r="C1367" s="58"/>
      <c r="D1367" s="48">
        <v>32</v>
      </c>
      <c r="E1367" s="43"/>
      <c r="F1367" s="43"/>
      <c r="G1367" s="152"/>
      <c r="H1367" s="152"/>
      <c r="I1367" s="44"/>
      <c r="J1367" s="47"/>
      <c r="K1367" s="45"/>
      <c r="L1367" s="291"/>
      <c r="M1367" s="174"/>
      <c r="N1367" s="47"/>
      <c r="O1367" s="308"/>
      <c r="P1367" s="192"/>
      <c r="Q1367" s="218"/>
      <c r="R1367" s="48"/>
      <c r="S1367" s="240"/>
      <c r="T1367" s="81">
        <v>1</v>
      </c>
      <c r="U1367" s="446">
        <f>IF(D1367=0,D1368,D1367)</f>
        <v>32</v>
      </c>
      <c r="V1367" s="57">
        <v>0</v>
      </c>
      <c r="W1367" s="279">
        <v>0</v>
      </c>
      <c r="X1367" s="282">
        <v>4</v>
      </c>
      <c r="Y1367" s="279" t="str">
        <f t="shared" si="39"/>
        <v>4</v>
      </c>
      <c r="Z1367" s="282" t="e">
        <v>#N/A</v>
      </c>
      <c r="AA1367" s="282"/>
      <c r="AB1367" s="270"/>
      <c r="AC1367" s="270"/>
      <c r="AD1367" s="270"/>
      <c r="AE1367" s="270"/>
      <c r="AF1367" s="270"/>
      <c r="AG1367" s="270"/>
      <c r="AH1367" s="268">
        <v>32</v>
      </c>
      <c r="AI1367" s="268">
        <v>0</v>
      </c>
      <c r="AJ1367" s="268">
        <v>0</v>
      </c>
    </row>
    <row r="1368" spans="1:36" s="57" customFormat="1" ht="13.5" customHeight="1">
      <c r="A1368" s="317">
        <f>G1368</f>
        <v>11</v>
      </c>
      <c r="B1368" s="199">
        <f t="shared" si="40"/>
        <v>32</v>
      </c>
      <c r="C1368" s="49" t="s">
        <v>313</v>
      </c>
      <c r="D1368" s="315">
        <v>28</v>
      </c>
      <c r="E1368" s="313" t="s">
        <v>314</v>
      </c>
      <c r="F1368" s="313" t="s">
        <v>315</v>
      </c>
      <c r="G1368" s="154">
        <v>11</v>
      </c>
      <c r="H1368" s="154">
        <v>101</v>
      </c>
      <c r="I1368" s="51">
        <v>4.2</v>
      </c>
      <c r="J1368" s="52" t="s">
        <v>371</v>
      </c>
      <c r="K1368" s="53">
        <v>69</v>
      </c>
      <c r="L1368" s="292">
        <v>349</v>
      </c>
      <c r="M1368" s="316">
        <v>1</v>
      </c>
      <c r="N1368" s="52" t="s">
        <v>311</v>
      </c>
      <c r="O1368" s="303">
        <f>(L1368*P1368)/100</f>
        <v>87.25</v>
      </c>
      <c r="P1368" s="193">
        <v>25</v>
      </c>
      <c r="Q1368" s="62">
        <v>1</v>
      </c>
      <c r="R1368" s="315"/>
      <c r="S1368" s="241" t="s">
        <v>312</v>
      </c>
      <c r="T1368" s="81">
        <v>2</v>
      </c>
      <c r="U1368" s="446">
        <f>IF(D1367=0,D1368,D1367)</f>
        <v>32</v>
      </c>
      <c r="V1368" s="57">
        <f>IF(I1367=0,I1368,I1367)</f>
        <v>4.2</v>
      </c>
      <c r="W1368" s="279">
        <f>IF(S1367="取りやめ",0,V1368)</f>
        <v>4.2</v>
      </c>
      <c r="X1368" s="282">
        <v>4</v>
      </c>
      <c r="Y1368" s="279" t="str">
        <f t="shared" si="39"/>
        <v>411101</v>
      </c>
      <c r="Z1368" s="282">
        <v>348.6</v>
      </c>
      <c r="AA1368" s="282"/>
      <c r="AH1368" s="57">
        <v>32</v>
      </c>
      <c r="AI1368" s="57">
        <v>4.2</v>
      </c>
      <c r="AJ1368" s="57">
        <v>4.2</v>
      </c>
    </row>
    <row r="1369" spans="1:36" s="268" customFormat="1" ht="13.5" customHeight="1">
      <c r="A1369" s="317">
        <f>IF(G1369=G1370,G1369,G1370)</f>
        <v>14</v>
      </c>
      <c r="B1369" s="199">
        <f t="shared" si="40"/>
        <v>32</v>
      </c>
      <c r="C1369" s="256"/>
      <c r="D1369" s="48">
        <v>32</v>
      </c>
      <c r="E1369" s="211"/>
      <c r="F1369" s="211"/>
      <c r="G1369" s="212"/>
      <c r="H1369" s="212"/>
      <c r="I1369" s="213"/>
      <c r="J1369" s="214"/>
      <c r="K1369" s="215"/>
      <c r="L1369" s="290"/>
      <c r="M1369" s="216"/>
      <c r="N1369" s="214"/>
      <c r="O1369" s="307"/>
      <c r="P1369" s="220"/>
      <c r="Q1369" s="218"/>
      <c r="R1369" s="219"/>
      <c r="S1369" s="240"/>
      <c r="T1369" s="81">
        <v>1</v>
      </c>
      <c r="U1369" s="446">
        <f>IF(D1369=0,D1370,D1369)</f>
        <v>32</v>
      </c>
      <c r="V1369" s="57">
        <v>0</v>
      </c>
      <c r="W1369" s="279">
        <v>0</v>
      </c>
      <c r="X1369" s="282">
        <v>4</v>
      </c>
      <c r="Y1369" s="279" t="str">
        <f t="shared" si="39"/>
        <v>4</v>
      </c>
      <c r="Z1369" s="282">
        <v>206.08</v>
      </c>
      <c r="AA1369" s="282"/>
      <c r="AH1369" s="268">
        <v>32</v>
      </c>
      <c r="AI1369" s="268">
        <v>0</v>
      </c>
      <c r="AJ1369" s="268">
        <v>0</v>
      </c>
    </row>
    <row r="1370" spans="1:36" s="57" customFormat="1" ht="13.5" customHeight="1">
      <c r="A1370" s="317">
        <f>G1370</f>
        <v>14</v>
      </c>
      <c r="B1370" s="199">
        <f t="shared" si="40"/>
        <v>32</v>
      </c>
      <c r="C1370" s="49" t="s">
        <v>313</v>
      </c>
      <c r="D1370" s="315">
        <v>28</v>
      </c>
      <c r="E1370" s="313" t="s">
        <v>314</v>
      </c>
      <c r="F1370" s="313" t="s">
        <v>315</v>
      </c>
      <c r="G1370" s="154">
        <v>14</v>
      </c>
      <c r="H1370" s="154">
        <v>22</v>
      </c>
      <c r="I1370" s="51">
        <v>3.68</v>
      </c>
      <c r="J1370" s="52" t="s">
        <v>371</v>
      </c>
      <c r="K1370" s="53">
        <v>55</v>
      </c>
      <c r="L1370" s="292">
        <v>206</v>
      </c>
      <c r="M1370" s="316">
        <v>1</v>
      </c>
      <c r="N1370" s="52" t="s">
        <v>311</v>
      </c>
      <c r="O1370" s="303">
        <f>(L1370*P1370)/100</f>
        <v>51.5</v>
      </c>
      <c r="P1370" s="193">
        <v>25</v>
      </c>
      <c r="Q1370" s="62">
        <v>1</v>
      </c>
      <c r="R1370" s="315"/>
      <c r="S1370" s="241" t="s">
        <v>312</v>
      </c>
      <c r="T1370" s="81">
        <v>2</v>
      </c>
      <c r="U1370" s="446">
        <f>IF(D1369=0,D1370,D1369)</f>
        <v>32</v>
      </c>
      <c r="V1370" s="57">
        <f>IF(I1369=0,I1370,I1369)</f>
        <v>3.68</v>
      </c>
      <c r="W1370" s="279">
        <f>IF(S1369="取りやめ",0,V1370)</f>
        <v>3.68</v>
      </c>
      <c r="X1370" s="282">
        <v>4</v>
      </c>
      <c r="Y1370" s="279" t="str">
        <f t="shared" si="39"/>
        <v>41422</v>
      </c>
      <c r="Z1370" s="282">
        <v>206.08</v>
      </c>
      <c r="AA1370" s="282"/>
      <c r="AB1370" s="56"/>
      <c r="AC1370" s="56"/>
      <c r="AD1370" s="56"/>
      <c r="AE1370" s="56"/>
      <c r="AF1370" s="56"/>
      <c r="AG1370" s="56"/>
      <c r="AH1370" s="57">
        <v>32</v>
      </c>
      <c r="AI1370" s="57">
        <v>3.68</v>
      </c>
      <c r="AJ1370" s="57">
        <v>3.68</v>
      </c>
    </row>
    <row r="1371" spans="1:36" s="269" customFormat="1" ht="13.5" customHeight="1">
      <c r="A1371" s="317">
        <f>IF(G1371=G1372,G1371,G1372)</f>
        <v>14</v>
      </c>
      <c r="B1371" s="199">
        <f t="shared" si="40"/>
        <v>32</v>
      </c>
      <c r="C1371" s="256"/>
      <c r="D1371" s="48">
        <v>32</v>
      </c>
      <c r="E1371" s="211"/>
      <c r="F1371" s="211"/>
      <c r="G1371" s="212"/>
      <c r="H1371" s="212"/>
      <c r="I1371" s="213"/>
      <c r="J1371" s="214"/>
      <c r="K1371" s="215"/>
      <c r="L1371" s="290"/>
      <c r="M1371" s="216"/>
      <c r="N1371" s="214"/>
      <c r="O1371" s="307"/>
      <c r="P1371" s="220"/>
      <c r="Q1371" s="218"/>
      <c r="R1371" s="219"/>
      <c r="S1371" s="240"/>
      <c r="T1371" s="81">
        <v>1</v>
      </c>
      <c r="U1371" s="446">
        <f>IF(D1371=0,D1372,D1371)</f>
        <v>32</v>
      </c>
      <c r="V1371" s="57">
        <v>0</v>
      </c>
      <c r="W1371" s="279">
        <v>0</v>
      </c>
      <c r="X1371" s="282">
        <v>4</v>
      </c>
      <c r="Y1371" s="279" t="str">
        <f t="shared" si="39"/>
        <v>4</v>
      </c>
      <c r="Z1371" s="282">
        <v>104.64000000000001</v>
      </c>
      <c r="AA1371" s="282"/>
      <c r="AB1371" s="268"/>
      <c r="AC1371" s="268"/>
      <c r="AD1371" s="268"/>
      <c r="AE1371" s="268"/>
      <c r="AF1371" s="268"/>
      <c r="AG1371" s="268"/>
      <c r="AH1371" s="269">
        <v>32</v>
      </c>
      <c r="AI1371" s="269">
        <v>0</v>
      </c>
      <c r="AJ1371" s="269">
        <v>0</v>
      </c>
    </row>
    <row r="1372" spans="1:36" s="56" customFormat="1" ht="13.5" customHeight="1">
      <c r="A1372" s="317">
        <f>G1372</f>
        <v>14</v>
      </c>
      <c r="B1372" s="199">
        <f t="shared" si="40"/>
        <v>32</v>
      </c>
      <c r="C1372" s="49" t="s">
        <v>313</v>
      </c>
      <c r="D1372" s="315">
        <v>28</v>
      </c>
      <c r="E1372" s="313" t="s">
        <v>314</v>
      </c>
      <c r="F1372" s="313" t="s">
        <v>315</v>
      </c>
      <c r="G1372" s="154">
        <v>14</v>
      </c>
      <c r="H1372" s="154">
        <v>51</v>
      </c>
      <c r="I1372" s="51">
        <v>1.36</v>
      </c>
      <c r="J1372" s="52" t="s">
        <v>278</v>
      </c>
      <c r="K1372" s="53">
        <v>32</v>
      </c>
      <c r="L1372" s="292">
        <v>105</v>
      </c>
      <c r="M1372" s="316">
        <v>1</v>
      </c>
      <c r="N1372" s="52" t="s">
        <v>271</v>
      </c>
      <c r="O1372" s="303">
        <f>(L1372*P1372)/100</f>
        <v>26.25</v>
      </c>
      <c r="P1372" s="193">
        <v>25</v>
      </c>
      <c r="Q1372" s="62">
        <v>1</v>
      </c>
      <c r="R1372" s="315"/>
      <c r="S1372" s="241"/>
      <c r="T1372" s="81">
        <v>2</v>
      </c>
      <c r="U1372" s="446">
        <f>IF(D1371=0,D1372,D1371)</f>
        <v>32</v>
      </c>
      <c r="V1372" s="57">
        <f>IF(I1371=0,I1372,I1371)</f>
        <v>1.36</v>
      </c>
      <c r="W1372" s="279">
        <f>IF(S1371="取りやめ",0,V1372)</f>
        <v>1.36</v>
      </c>
      <c r="X1372" s="282">
        <v>4</v>
      </c>
      <c r="Y1372" s="279" t="str">
        <f t="shared" si="39"/>
        <v>41451</v>
      </c>
      <c r="Z1372" s="282">
        <v>104.64000000000001</v>
      </c>
      <c r="AA1372" s="282"/>
      <c r="AH1372" s="56">
        <v>32</v>
      </c>
      <c r="AI1372" s="56">
        <v>1.36</v>
      </c>
      <c r="AJ1372" s="56">
        <v>1.36</v>
      </c>
    </row>
    <row r="1373" spans="1:36" s="268" customFormat="1" ht="13.5" customHeight="1">
      <c r="A1373" s="317">
        <f>IF(G1373=G1374,G1373,G1374)</f>
        <v>16</v>
      </c>
      <c r="B1373" s="199">
        <f t="shared" si="40"/>
        <v>32</v>
      </c>
      <c r="C1373" s="58"/>
      <c r="D1373" s="48">
        <v>32</v>
      </c>
      <c r="E1373" s="43"/>
      <c r="F1373" s="43"/>
      <c r="G1373" s="152"/>
      <c r="H1373" s="152"/>
      <c r="I1373" s="44"/>
      <c r="J1373" s="47"/>
      <c r="K1373" s="45"/>
      <c r="L1373" s="291"/>
      <c r="M1373" s="174"/>
      <c r="N1373" s="47"/>
      <c r="O1373" s="308"/>
      <c r="P1373" s="192"/>
      <c r="Q1373" s="218"/>
      <c r="R1373" s="48"/>
      <c r="S1373" s="240"/>
      <c r="T1373" s="81">
        <v>1</v>
      </c>
      <c r="U1373" s="446">
        <f>IF(D1373=0,D1374,D1373)</f>
        <v>32</v>
      </c>
      <c r="V1373" s="57">
        <v>0</v>
      </c>
      <c r="W1373" s="279">
        <v>0</v>
      </c>
      <c r="X1373" s="282">
        <v>4</v>
      </c>
      <c r="Y1373" s="279" t="str">
        <f t="shared" si="39"/>
        <v>4</v>
      </c>
      <c r="Z1373" s="282" t="e">
        <v>#N/A</v>
      </c>
      <c r="AA1373" s="282"/>
      <c r="AB1373" s="270"/>
      <c r="AC1373" s="270"/>
      <c r="AD1373" s="270"/>
      <c r="AE1373" s="270"/>
      <c r="AF1373" s="270"/>
      <c r="AG1373" s="270"/>
      <c r="AH1373" s="268">
        <v>32</v>
      </c>
      <c r="AI1373" s="268">
        <v>0</v>
      </c>
      <c r="AJ1373" s="268">
        <v>0</v>
      </c>
    </row>
    <row r="1374" spans="1:36" s="57" customFormat="1" ht="13.5" customHeight="1">
      <c r="A1374" s="317">
        <f>G1374</f>
        <v>16</v>
      </c>
      <c r="B1374" s="199">
        <f t="shared" si="40"/>
        <v>32</v>
      </c>
      <c r="C1374" s="49" t="s">
        <v>313</v>
      </c>
      <c r="D1374" s="315">
        <v>28</v>
      </c>
      <c r="E1374" s="313" t="s">
        <v>314</v>
      </c>
      <c r="F1374" s="313" t="s">
        <v>315</v>
      </c>
      <c r="G1374" s="154">
        <v>16</v>
      </c>
      <c r="H1374" s="154">
        <v>64</v>
      </c>
      <c r="I1374" s="51">
        <v>3.9</v>
      </c>
      <c r="J1374" s="52" t="s">
        <v>371</v>
      </c>
      <c r="K1374" s="53">
        <v>69</v>
      </c>
      <c r="L1374" s="292">
        <v>324</v>
      </c>
      <c r="M1374" s="316">
        <v>1</v>
      </c>
      <c r="N1374" s="52" t="s">
        <v>311</v>
      </c>
      <c r="O1374" s="303">
        <f>(L1374*P1374)/100</f>
        <v>81</v>
      </c>
      <c r="P1374" s="193">
        <v>25</v>
      </c>
      <c r="Q1374" s="62">
        <v>1</v>
      </c>
      <c r="R1374" s="315"/>
      <c r="S1374" s="241" t="s">
        <v>312</v>
      </c>
      <c r="T1374" s="81">
        <v>2</v>
      </c>
      <c r="U1374" s="446">
        <f>IF(D1373=0,D1374,D1373)</f>
        <v>32</v>
      </c>
      <c r="V1374" s="57">
        <f>IF(I1373=0,I1374,I1373)</f>
        <v>3.9</v>
      </c>
      <c r="W1374" s="279">
        <f>IF(S1373="取りやめ",0,V1374)</f>
        <v>3.9</v>
      </c>
      <c r="X1374" s="282">
        <v>4</v>
      </c>
      <c r="Y1374" s="279" t="str">
        <f t="shared" si="39"/>
        <v>41664</v>
      </c>
      <c r="Z1374" s="282">
        <v>323.7</v>
      </c>
      <c r="AA1374" s="282"/>
      <c r="AB1374" s="57">
        <v>3</v>
      </c>
      <c r="AC1374" s="57">
        <v>23</v>
      </c>
      <c r="AG1374" s="57">
        <v>2015</v>
      </c>
      <c r="AH1374" s="57">
        <v>32</v>
      </c>
      <c r="AI1374" s="57">
        <v>3.9</v>
      </c>
      <c r="AJ1374" s="57">
        <v>3.9</v>
      </c>
    </row>
    <row r="1375" spans="1:36" s="268" customFormat="1" ht="13.5" customHeight="1">
      <c r="A1375" s="317">
        <f>IF(G1375=G1376,G1375,G1376)</f>
        <v>17</v>
      </c>
      <c r="B1375" s="199">
        <f t="shared" si="40"/>
        <v>32</v>
      </c>
      <c r="C1375" s="256"/>
      <c r="D1375" s="48">
        <v>32</v>
      </c>
      <c r="E1375" s="211"/>
      <c r="F1375" s="211"/>
      <c r="G1375" s="212"/>
      <c r="H1375" s="212"/>
      <c r="I1375" s="213"/>
      <c r="J1375" s="214"/>
      <c r="K1375" s="215"/>
      <c r="L1375" s="290"/>
      <c r="M1375" s="216"/>
      <c r="N1375" s="214"/>
      <c r="O1375" s="307"/>
      <c r="P1375" s="220"/>
      <c r="Q1375" s="218"/>
      <c r="R1375" s="219"/>
      <c r="S1375" s="240"/>
      <c r="T1375" s="81">
        <v>1</v>
      </c>
      <c r="U1375" s="446">
        <f>IF(D1375=0,D1376,D1375)</f>
        <v>32</v>
      </c>
      <c r="V1375" s="57">
        <v>0</v>
      </c>
      <c r="W1375" s="279">
        <v>0</v>
      </c>
      <c r="X1375" s="282">
        <v>4</v>
      </c>
      <c r="Y1375" s="279" t="str">
        <f t="shared" ref="Y1375:Y1406" si="41">X1375&amp;G1375&amp;H1375</f>
        <v>4</v>
      </c>
      <c r="Z1375" s="282">
        <v>1493.52</v>
      </c>
      <c r="AA1375" s="282"/>
      <c r="AH1375" s="268">
        <v>32</v>
      </c>
      <c r="AI1375" s="268">
        <v>0</v>
      </c>
      <c r="AJ1375" s="268">
        <v>0</v>
      </c>
    </row>
    <row r="1376" spans="1:36" s="57" customFormat="1" ht="13.5" customHeight="1">
      <c r="A1376" s="317">
        <f>G1376</f>
        <v>17</v>
      </c>
      <c r="B1376" s="199">
        <f t="shared" si="40"/>
        <v>32</v>
      </c>
      <c r="C1376" s="49" t="s">
        <v>313</v>
      </c>
      <c r="D1376" s="315">
        <v>28</v>
      </c>
      <c r="E1376" s="313" t="s">
        <v>314</v>
      </c>
      <c r="F1376" s="313" t="s">
        <v>315</v>
      </c>
      <c r="G1376" s="154">
        <v>17</v>
      </c>
      <c r="H1376" s="154">
        <v>158</v>
      </c>
      <c r="I1376" s="51">
        <v>5.88</v>
      </c>
      <c r="J1376" s="52" t="s">
        <v>317</v>
      </c>
      <c r="K1376" s="53">
        <v>42</v>
      </c>
      <c r="L1376" s="292">
        <v>1494</v>
      </c>
      <c r="M1376" s="316">
        <v>1</v>
      </c>
      <c r="N1376" s="52" t="s">
        <v>323</v>
      </c>
      <c r="O1376" s="303">
        <f>(L1376*P1376)/100</f>
        <v>373.5</v>
      </c>
      <c r="P1376" s="193">
        <v>25</v>
      </c>
      <c r="Q1376" s="62">
        <v>1</v>
      </c>
      <c r="R1376" s="315"/>
      <c r="S1376" s="241" t="s">
        <v>324</v>
      </c>
      <c r="T1376" s="81">
        <v>2</v>
      </c>
      <c r="U1376" s="446">
        <f>IF(D1375=0,D1376,D1375)</f>
        <v>32</v>
      </c>
      <c r="V1376" s="57">
        <f>IF(I1375=0,I1376,I1375)</f>
        <v>5.88</v>
      </c>
      <c r="W1376" s="279">
        <f>IF(S1375="取りやめ",0,V1376)</f>
        <v>5.88</v>
      </c>
      <c r="X1376" s="282">
        <v>4</v>
      </c>
      <c r="Y1376" s="279" t="str">
        <f t="shared" si="41"/>
        <v>417158</v>
      </c>
      <c r="Z1376" s="282">
        <v>1493.52</v>
      </c>
      <c r="AA1376" s="282"/>
      <c r="AH1376" s="57">
        <v>32</v>
      </c>
      <c r="AI1376" s="57">
        <v>5.88</v>
      </c>
      <c r="AJ1376" s="57">
        <v>5.88</v>
      </c>
    </row>
    <row r="1377" spans="1:36" s="268" customFormat="1" ht="13.5" customHeight="1">
      <c r="A1377" s="317">
        <f>IF(G1377=G1378,G1377,G1378)</f>
        <v>17</v>
      </c>
      <c r="B1377" s="199">
        <f t="shared" si="40"/>
        <v>32</v>
      </c>
      <c r="C1377" s="256"/>
      <c r="D1377" s="48">
        <v>32</v>
      </c>
      <c r="E1377" s="211"/>
      <c r="F1377" s="211"/>
      <c r="G1377" s="212"/>
      <c r="H1377" s="212"/>
      <c r="I1377" s="213"/>
      <c r="J1377" s="214"/>
      <c r="K1377" s="215"/>
      <c r="L1377" s="290"/>
      <c r="M1377" s="216"/>
      <c r="N1377" s="214"/>
      <c r="O1377" s="307"/>
      <c r="P1377" s="220"/>
      <c r="Q1377" s="218"/>
      <c r="R1377" s="219"/>
      <c r="S1377" s="240"/>
      <c r="T1377" s="81">
        <v>1</v>
      </c>
      <c r="U1377" s="446">
        <f>IF(D1377=0,D1378,D1377)</f>
        <v>32</v>
      </c>
      <c r="V1377" s="57">
        <v>0</v>
      </c>
      <c r="W1377" s="279">
        <v>0</v>
      </c>
      <c r="X1377" s="282">
        <v>4</v>
      </c>
      <c r="Y1377" s="279" t="str">
        <f t="shared" si="41"/>
        <v>4</v>
      </c>
      <c r="Z1377" s="282">
        <v>483.20000000000005</v>
      </c>
      <c r="AA1377" s="282"/>
      <c r="AB1377" s="269"/>
      <c r="AC1377" s="269"/>
      <c r="AD1377" s="269"/>
      <c r="AE1377" s="269"/>
      <c r="AF1377" s="269"/>
      <c r="AG1377" s="269"/>
      <c r="AH1377" s="268">
        <v>32</v>
      </c>
      <c r="AI1377" s="268">
        <v>0</v>
      </c>
      <c r="AJ1377" s="268">
        <v>0</v>
      </c>
    </row>
    <row r="1378" spans="1:36" s="57" customFormat="1" ht="13.5" customHeight="1">
      <c r="A1378" s="317">
        <f>G1378</f>
        <v>17</v>
      </c>
      <c r="B1378" s="199">
        <f t="shared" si="40"/>
        <v>32</v>
      </c>
      <c r="C1378" s="49" t="s">
        <v>313</v>
      </c>
      <c r="D1378" s="315">
        <v>28</v>
      </c>
      <c r="E1378" s="313" t="s">
        <v>314</v>
      </c>
      <c r="F1378" s="313" t="s">
        <v>315</v>
      </c>
      <c r="G1378" s="154">
        <v>17</v>
      </c>
      <c r="H1378" s="154">
        <v>195</v>
      </c>
      <c r="I1378" s="51">
        <v>1.6</v>
      </c>
      <c r="J1378" s="52" t="s">
        <v>325</v>
      </c>
      <c r="K1378" s="53">
        <v>44</v>
      </c>
      <c r="L1378" s="292">
        <v>483</v>
      </c>
      <c r="M1378" s="316">
        <v>1</v>
      </c>
      <c r="N1378" s="52" t="s">
        <v>323</v>
      </c>
      <c r="O1378" s="303">
        <f>(L1378*P1378)/100</f>
        <v>120.75</v>
      </c>
      <c r="P1378" s="193">
        <v>25</v>
      </c>
      <c r="Q1378" s="62">
        <v>1</v>
      </c>
      <c r="R1378" s="315"/>
      <c r="S1378" s="241" t="s">
        <v>324</v>
      </c>
      <c r="T1378" s="81">
        <v>2</v>
      </c>
      <c r="U1378" s="446">
        <f>IF(D1377=0,D1378,D1377)</f>
        <v>32</v>
      </c>
      <c r="V1378" s="57">
        <f>IF(I1377=0,I1378,I1377)</f>
        <v>1.6</v>
      </c>
      <c r="W1378" s="279">
        <f>IF(S1377="取りやめ",0,V1378)</f>
        <v>1.6</v>
      </c>
      <c r="X1378" s="282">
        <v>4</v>
      </c>
      <c r="Y1378" s="279" t="str">
        <f t="shared" si="41"/>
        <v>417195</v>
      </c>
      <c r="Z1378" s="282">
        <v>483.20000000000005</v>
      </c>
      <c r="AA1378" s="282"/>
      <c r="AB1378" s="56">
        <v>3</v>
      </c>
      <c r="AC1378" s="56">
        <v>17</v>
      </c>
      <c r="AD1378" s="56"/>
      <c r="AE1378" s="56"/>
      <c r="AF1378" s="56"/>
      <c r="AG1378" s="56">
        <v>2015</v>
      </c>
      <c r="AH1378" s="57">
        <v>32</v>
      </c>
      <c r="AI1378" s="57">
        <v>1.6</v>
      </c>
      <c r="AJ1378" s="57">
        <v>1.6</v>
      </c>
    </row>
    <row r="1379" spans="1:36" s="268" customFormat="1" ht="13.5" customHeight="1">
      <c r="A1379" s="317">
        <f>IF(G1379=G1380,G1379,G1380)</f>
        <v>17</v>
      </c>
      <c r="B1379" s="199">
        <f t="shared" si="40"/>
        <v>32</v>
      </c>
      <c r="C1379" s="256"/>
      <c r="D1379" s="48">
        <v>32</v>
      </c>
      <c r="E1379" s="211"/>
      <c r="F1379" s="211"/>
      <c r="G1379" s="212"/>
      <c r="H1379" s="212"/>
      <c r="I1379" s="213"/>
      <c r="J1379" s="214"/>
      <c r="K1379" s="215"/>
      <c r="L1379" s="290"/>
      <c r="M1379" s="216"/>
      <c r="N1379" s="214"/>
      <c r="O1379" s="307"/>
      <c r="P1379" s="220"/>
      <c r="Q1379" s="218"/>
      <c r="R1379" s="219"/>
      <c r="S1379" s="240"/>
      <c r="T1379" s="81">
        <v>1</v>
      </c>
      <c r="U1379" s="446">
        <f>IF(D1379=0,D1380,D1379)</f>
        <v>32</v>
      </c>
      <c r="V1379" s="57">
        <v>0</v>
      </c>
      <c r="W1379" s="279">
        <v>0</v>
      </c>
      <c r="X1379" s="282">
        <v>4</v>
      </c>
      <c r="Y1379" s="279" t="str">
        <f t="shared" si="41"/>
        <v>4</v>
      </c>
      <c r="Z1379" s="282">
        <v>667.5200000000001</v>
      </c>
      <c r="AA1379" s="282"/>
      <c r="AH1379" s="268">
        <v>32</v>
      </c>
      <c r="AI1379" s="268">
        <v>0</v>
      </c>
      <c r="AJ1379" s="268">
        <v>0</v>
      </c>
    </row>
    <row r="1380" spans="1:36" s="57" customFormat="1" ht="13.5" customHeight="1">
      <c r="A1380" s="317">
        <f>G1380</f>
        <v>17</v>
      </c>
      <c r="B1380" s="199">
        <f t="shared" si="40"/>
        <v>32</v>
      </c>
      <c r="C1380" s="49" t="s">
        <v>313</v>
      </c>
      <c r="D1380" s="315">
        <v>28</v>
      </c>
      <c r="E1380" s="313" t="s">
        <v>314</v>
      </c>
      <c r="F1380" s="313" t="s">
        <v>315</v>
      </c>
      <c r="G1380" s="154">
        <v>17</v>
      </c>
      <c r="H1380" s="154">
        <v>196</v>
      </c>
      <c r="I1380" s="51">
        <v>2.2400000000000002</v>
      </c>
      <c r="J1380" s="52" t="s">
        <v>325</v>
      </c>
      <c r="K1380" s="53">
        <v>43</v>
      </c>
      <c r="L1380" s="292">
        <v>668</v>
      </c>
      <c r="M1380" s="316">
        <v>1</v>
      </c>
      <c r="N1380" s="52" t="s">
        <v>323</v>
      </c>
      <c r="O1380" s="303">
        <f>(L1380*P1380)/100</f>
        <v>167</v>
      </c>
      <c r="P1380" s="193">
        <v>25</v>
      </c>
      <c r="Q1380" s="62">
        <v>1</v>
      </c>
      <c r="R1380" s="315"/>
      <c r="S1380" s="241" t="s">
        <v>324</v>
      </c>
      <c r="T1380" s="81">
        <v>2</v>
      </c>
      <c r="U1380" s="446">
        <f>IF(D1379=0,D1380,D1379)</f>
        <v>32</v>
      </c>
      <c r="V1380" s="57">
        <f>IF(I1379=0,I1380,I1379)</f>
        <v>2.2400000000000002</v>
      </c>
      <c r="W1380" s="279">
        <f>IF(S1379="取りやめ",0,V1380)</f>
        <v>2.2400000000000002</v>
      </c>
      <c r="X1380" s="282">
        <v>4</v>
      </c>
      <c r="Y1380" s="279" t="str">
        <f t="shared" si="41"/>
        <v>417196</v>
      </c>
      <c r="Z1380" s="282">
        <v>667.5200000000001</v>
      </c>
      <c r="AA1380" s="282"/>
      <c r="AB1380" s="57">
        <v>3</v>
      </c>
      <c r="AC1380" s="57">
        <v>17</v>
      </c>
      <c r="AG1380" s="57">
        <v>2015</v>
      </c>
      <c r="AH1380" s="57">
        <v>32</v>
      </c>
      <c r="AI1380" s="57">
        <v>2.2400000000000002</v>
      </c>
      <c r="AJ1380" s="57">
        <v>2.2400000000000002</v>
      </c>
    </row>
    <row r="1381" spans="1:36" s="269" customFormat="1" ht="13.5" customHeight="1">
      <c r="A1381" s="317">
        <f>IF(G1381=G1382,G1381,G1382)</f>
        <v>17</v>
      </c>
      <c r="B1381" s="199">
        <f t="shared" si="40"/>
        <v>32</v>
      </c>
      <c r="C1381" s="256"/>
      <c r="D1381" s="48">
        <v>32</v>
      </c>
      <c r="E1381" s="211"/>
      <c r="F1381" s="211"/>
      <c r="G1381" s="212"/>
      <c r="H1381" s="212"/>
      <c r="I1381" s="213"/>
      <c r="J1381" s="214"/>
      <c r="K1381" s="215"/>
      <c r="L1381" s="290"/>
      <c r="M1381" s="216"/>
      <c r="N1381" s="214"/>
      <c r="O1381" s="307"/>
      <c r="P1381" s="220"/>
      <c r="Q1381" s="218"/>
      <c r="R1381" s="219"/>
      <c r="S1381" s="240"/>
      <c r="T1381" s="81">
        <v>1</v>
      </c>
      <c r="U1381" s="446">
        <f>IF(D1381=0,D1382,D1381)</f>
        <v>32</v>
      </c>
      <c r="V1381" s="57">
        <v>0</v>
      </c>
      <c r="W1381" s="279">
        <v>0</v>
      </c>
      <c r="X1381" s="282">
        <v>4</v>
      </c>
      <c r="Y1381" s="279" t="str">
        <f t="shared" si="41"/>
        <v>4</v>
      </c>
      <c r="Z1381" s="282">
        <v>787.2</v>
      </c>
      <c r="AA1381" s="282"/>
      <c r="AH1381" s="269">
        <v>32</v>
      </c>
      <c r="AI1381" s="269">
        <v>0</v>
      </c>
      <c r="AJ1381" s="269">
        <v>0</v>
      </c>
    </row>
    <row r="1382" spans="1:36" s="56" customFormat="1" ht="13.5" customHeight="1">
      <c r="A1382" s="317">
        <f>G1382</f>
        <v>17</v>
      </c>
      <c r="B1382" s="199">
        <f t="shared" si="40"/>
        <v>32</v>
      </c>
      <c r="C1382" s="49" t="s">
        <v>313</v>
      </c>
      <c r="D1382" s="315">
        <v>28</v>
      </c>
      <c r="E1382" s="313" t="s">
        <v>314</v>
      </c>
      <c r="F1382" s="313" t="s">
        <v>315</v>
      </c>
      <c r="G1382" s="154">
        <v>17</v>
      </c>
      <c r="H1382" s="154">
        <v>213</v>
      </c>
      <c r="I1382" s="51">
        <v>3.2</v>
      </c>
      <c r="J1382" s="52" t="s">
        <v>317</v>
      </c>
      <c r="K1382" s="53">
        <v>41</v>
      </c>
      <c r="L1382" s="292">
        <v>787</v>
      </c>
      <c r="M1382" s="316">
        <v>1</v>
      </c>
      <c r="N1382" s="52" t="s">
        <v>323</v>
      </c>
      <c r="O1382" s="303">
        <f>(L1382*P1382)/100</f>
        <v>196.75</v>
      </c>
      <c r="P1382" s="193">
        <v>25</v>
      </c>
      <c r="Q1382" s="62">
        <v>1</v>
      </c>
      <c r="R1382" s="315"/>
      <c r="S1382" s="348" t="s">
        <v>324</v>
      </c>
      <c r="T1382" s="81">
        <v>2</v>
      </c>
      <c r="U1382" s="446">
        <f>IF(D1381=0,D1382,D1381)</f>
        <v>32</v>
      </c>
      <c r="V1382" s="57">
        <f>IF(I1381=0,I1382,I1381)</f>
        <v>3.2</v>
      </c>
      <c r="W1382" s="279">
        <f>IF(S1381="取りやめ",0,V1382)</f>
        <v>3.2</v>
      </c>
      <c r="X1382" s="282">
        <v>4</v>
      </c>
      <c r="Y1382" s="279" t="str">
        <f t="shared" si="41"/>
        <v>417213</v>
      </c>
      <c r="Z1382" s="282">
        <v>787.2</v>
      </c>
      <c r="AA1382" s="282"/>
      <c r="AB1382" s="56">
        <v>3</v>
      </c>
      <c r="AC1382" s="56">
        <v>23</v>
      </c>
      <c r="AG1382" s="56">
        <v>2015</v>
      </c>
      <c r="AH1382" s="56">
        <v>32</v>
      </c>
      <c r="AI1382" s="56">
        <v>3.2</v>
      </c>
      <c r="AJ1382" s="56">
        <v>3.2</v>
      </c>
    </row>
    <row r="1383" spans="1:36" s="269" customFormat="1" ht="13.5" customHeight="1">
      <c r="A1383" s="317">
        <f>IF(G1383=G1384,G1383,G1384)</f>
        <v>17</v>
      </c>
      <c r="B1383" s="199">
        <f t="shared" si="40"/>
        <v>32</v>
      </c>
      <c r="C1383" s="58"/>
      <c r="D1383" s="48">
        <v>32</v>
      </c>
      <c r="E1383" s="43"/>
      <c r="F1383" s="43"/>
      <c r="G1383" s="152"/>
      <c r="H1383" s="152"/>
      <c r="I1383" s="44"/>
      <c r="J1383" s="47"/>
      <c r="K1383" s="45"/>
      <c r="L1383" s="291"/>
      <c r="M1383" s="174"/>
      <c r="N1383" s="47"/>
      <c r="O1383" s="308"/>
      <c r="P1383" s="192"/>
      <c r="Q1383" s="218"/>
      <c r="R1383" s="48"/>
      <c r="S1383" s="240"/>
      <c r="T1383" s="81">
        <v>1</v>
      </c>
      <c r="U1383" s="446">
        <f>IF(D1383=0,D1384,D1383)</f>
        <v>32</v>
      </c>
      <c r="V1383" s="57">
        <v>0</v>
      </c>
      <c r="W1383" s="279">
        <v>0</v>
      </c>
      <c r="X1383" s="282">
        <v>4</v>
      </c>
      <c r="Y1383" s="279" t="str">
        <f t="shared" si="41"/>
        <v>4</v>
      </c>
      <c r="Z1383" s="282" t="e">
        <v>#N/A</v>
      </c>
      <c r="AA1383" s="282"/>
      <c r="AB1383" s="270"/>
      <c r="AC1383" s="270"/>
      <c r="AD1383" s="270"/>
      <c r="AE1383" s="270"/>
      <c r="AF1383" s="270"/>
      <c r="AG1383" s="270"/>
      <c r="AH1383" s="269">
        <v>32</v>
      </c>
      <c r="AI1383" s="269">
        <v>0</v>
      </c>
      <c r="AJ1383" s="269">
        <v>0</v>
      </c>
    </row>
    <row r="1384" spans="1:36" s="56" customFormat="1" ht="13.5" customHeight="1">
      <c r="A1384" s="317">
        <f>G1384</f>
        <v>17</v>
      </c>
      <c r="B1384" s="199">
        <f t="shared" si="40"/>
        <v>32</v>
      </c>
      <c r="C1384" s="49" t="s">
        <v>313</v>
      </c>
      <c r="D1384" s="315">
        <v>28</v>
      </c>
      <c r="E1384" s="313" t="s">
        <v>314</v>
      </c>
      <c r="F1384" s="313" t="s">
        <v>315</v>
      </c>
      <c r="G1384" s="154">
        <v>17</v>
      </c>
      <c r="H1384" s="154">
        <v>51</v>
      </c>
      <c r="I1384" s="51">
        <v>3.16</v>
      </c>
      <c r="J1384" s="52" t="s">
        <v>371</v>
      </c>
      <c r="K1384" s="53">
        <v>59</v>
      </c>
      <c r="L1384" s="292">
        <v>183</v>
      </c>
      <c r="M1384" s="316">
        <v>1</v>
      </c>
      <c r="N1384" s="52" t="s">
        <v>311</v>
      </c>
      <c r="O1384" s="303">
        <f>(L1384*P1384)/100</f>
        <v>45.75</v>
      </c>
      <c r="P1384" s="193">
        <v>25</v>
      </c>
      <c r="Q1384" s="62">
        <v>1</v>
      </c>
      <c r="R1384" s="315"/>
      <c r="S1384" s="241" t="s">
        <v>312</v>
      </c>
      <c r="T1384" s="81">
        <v>2</v>
      </c>
      <c r="U1384" s="446">
        <f>IF(D1383=0,D1384,D1383)</f>
        <v>32</v>
      </c>
      <c r="V1384" s="57">
        <f>IF(I1383=0,I1384,I1383)</f>
        <v>3.16</v>
      </c>
      <c r="W1384" s="279">
        <f>IF(S1383="取りやめ",0,V1384)</f>
        <v>3.16</v>
      </c>
      <c r="X1384" s="282">
        <v>4</v>
      </c>
      <c r="Y1384" s="279" t="str">
        <f t="shared" si="41"/>
        <v>41751</v>
      </c>
      <c r="Z1384" s="282">
        <v>183.28</v>
      </c>
      <c r="AA1384" s="282"/>
      <c r="AB1384" s="57"/>
      <c r="AC1384" s="57"/>
      <c r="AD1384" s="57"/>
      <c r="AE1384" s="57"/>
      <c r="AF1384" s="57"/>
      <c r="AG1384" s="57"/>
      <c r="AH1384" s="56">
        <v>32</v>
      </c>
      <c r="AI1384" s="56">
        <v>3.16</v>
      </c>
      <c r="AJ1384" s="56">
        <v>3.16</v>
      </c>
    </row>
    <row r="1385" spans="1:36" s="268" customFormat="1" ht="13.5" customHeight="1">
      <c r="A1385" s="317">
        <f>IF(G1385=G1386,G1385,G1386)</f>
        <v>22</v>
      </c>
      <c r="B1385" s="199">
        <f t="shared" si="40"/>
        <v>30</v>
      </c>
      <c r="C1385" s="58" t="s">
        <v>411</v>
      </c>
      <c r="D1385" s="48">
        <v>30</v>
      </c>
      <c r="E1385" s="43" t="s">
        <v>561</v>
      </c>
      <c r="F1385" s="43" t="s">
        <v>125</v>
      </c>
      <c r="G1385" s="152" t="s">
        <v>562</v>
      </c>
      <c r="H1385" s="152" t="s">
        <v>563</v>
      </c>
      <c r="I1385" s="44">
        <v>5.7200000000000006</v>
      </c>
      <c r="J1385" s="47" t="s">
        <v>535</v>
      </c>
      <c r="K1385" s="45">
        <v>31</v>
      </c>
      <c r="L1385" s="291">
        <v>1316</v>
      </c>
      <c r="M1385" s="174" t="s">
        <v>540</v>
      </c>
      <c r="N1385" s="47" t="s">
        <v>127</v>
      </c>
      <c r="O1385" s="308">
        <v>276</v>
      </c>
      <c r="P1385" s="192">
        <v>21</v>
      </c>
      <c r="Q1385" s="218">
        <v>1</v>
      </c>
      <c r="R1385" s="48"/>
      <c r="S1385" s="240" t="s">
        <v>542</v>
      </c>
      <c r="T1385" s="81">
        <v>1</v>
      </c>
      <c r="U1385" s="446">
        <f>IF(D1385=0,D1386,D1385)</f>
        <v>30</v>
      </c>
      <c r="V1385" s="57">
        <v>0</v>
      </c>
      <c r="W1385" s="279">
        <v>0</v>
      </c>
      <c r="X1385" s="282">
        <v>4</v>
      </c>
      <c r="Y1385" s="279" t="str">
        <f t="shared" si="41"/>
        <v>400220111</v>
      </c>
      <c r="Z1385" s="282" t="e">
        <v>#N/A</v>
      </c>
      <c r="AA1385" s="282"/>
      <c r="AB1385" s="182"/>
      <c r="AC1385" s="182"/>
      <c r="AD1385" s="182"/>
      <c r="AE1385" s="182"/>
      <c r="AF1385" s="182"/>
      <c r="AG1385" s="182"/>
      <c r="AH1385" s="268">
        <v>30</v>
      </c>
      <c r="AI1385" s="268">
        <v>0</v>
      </c>
      <c r="AJ1385" s="268">
        <v>0</v>
      </c>
    </row>
    <row r="1386" spans="1:36" s="57" customFormat="1" ht="13.5" customHeight="1">
      <c r="A1386" s="317">
        <f>G1386</f>
        <v>22</v>
      </c>
      <c r="B1386" s="199">
        <f t="shared" si="40"/>
        <v>30</v>
      </c>
      <c r="C1386" s="49" t="s">
        <v>289</v>
      </c>
      <c r="D1386" s="315">
        <v>28</v>
      </c>
      <c r="E1386" s="313" t="s">
        <v>290</v>
      </c>
      <c r="F1386" s="313" t="s">
        <v>291</v>
      </c>
      <c r="G1386" s="154">
        <v>22</v>
      </c>
      <c r="H1386" s="154">
        <v>111</v>
      </c>
      <c r="I1386" s="51">
        <v>5.72</v>
      </c>
      <c r="J1386" s="52" t="s">
        <v>295</v>
      </c>
      <c r="K1386" s="53">
        <v>30</v>
      </c>
      <c r="L1386" s="292">
        <v>1247</v>
      </c>
      <c r="M1386" s="316">
        <v>1</v>
      </c>
      <c r="N1386" s="52" t="s">
        <v>287</v>
      </c>
      <c r="O1386" s="303">
        <f>(L1386*P1386)/100</f>
        <v>311.75</v>
      </c>
      <c r="P1386" s="193">
        <v>25</v>
      </c>
      <c r="Q1386" s="62">
        <v>1</v>
      </c>
      <c r="R1386" s="315"/>
      <c r="S1386" s="241" t="s">
        <v>288</v>
      </c>
      <c r="T1386" s="81">
        <v>2</v>
      </c>
      <c r="U1386" s="446">
        <f>IF(D1385=0,D1386,D1385)</f>
        <v>30</v>
      </c>
      <c r="V1386" s="57">
        <f>IF(I1385=0,I1386,I1385)</f>
        <v>5.7200000000000006</v>
      </c>
      <c r="W1386" s="279">
        <f>IF(S1385="取りやめ",0,V1386)</f>
        <v>5.7200000000000006</v>
      </c>
      <c r="X1386" s="282">
        <v>4</v>
      </c>
      <c r="Y1386" s="279" t="str">
        <f t="shared" si="41"/>
        <v>422111</v>
      </c>
      <c r="Z1386" s="282">
        <v>1246.96</v>
      </c>
      <c r="AA1386" s="282"/>
      <c r="AB1386" s="56"/>
      <c r="AC1386" s="56"/>
      <c r="AD1386" s="56"/>
      <c r="AE1386" s="56"/>
      <c r="AF1386" s="56"/>
      <c r="AG1386" s="56"/>
      <c r="AH1386" s="57">
        <v>30</v>
      </c>
      <c r="AI1386" s="57">
        <v>5.7200000000000006</v>
      </c>
      <c r="AJ1386" s="57">
        <v>5.7200000000000006</v>
      </c>
    </row>
    <row r="1387" spans="1:36" s="269" customFormat="1" ht="13.5" customHeight="1">
      <c r="A1387" s="317">
        <f>IF(G1387=G1388,G1387,G1388)</f>
        <v>30</v>
      </c>
      <c r="B1387" s="199">
        <f t="shared" si="40"/>
        <v>32</v>
      </c>
      <c r="C1387" s="58"/>
      <c r="D1387" s="48">
        <v>32</v>
      </c>
      <c r="E1387" s="43"/>
      <c r="F1387" s="43"/>
      <c r="G1387" s="152"/>
      <c r="H1387" s="152"/>
      <c r="I1387" s="44"/>
      <c r="J1387" s="47"/>
      <c r="K1387" s="45"/>
      <c r="L1387" s="291"/>
      <c r="M1387" s="174"/>
      <c r="N1387" s="47"/>
      <c r="O1387" s="308"/>
      <c r="P1387" s="192"/>
      <c r="Q1387" s="218"/>
      <c r="R1387" s="48"/>
      <c r="S1387" s="240"/>
      <c r="T1387" s="81">
        <v>1</v>
      </c>
      <c r="U1387" s="446">
        <f>IF(D1387=0,D1388,D1387)</f>
        <v>32</v>
      </c>
      <c r="V1387" s="57">
        <v>0</v>
      </c>
      <c r="W1387" s="279">
        <v>0</v>
      </c>
      <c r="X1387" s="282">
        <v>4</v>
      </c>
      <c r="Y1387" s="279" t="str">
        <f t="shared" si="41"/>
        <v>4</v>
      </c>
      <c r="Z1387" s="282" t="e">
        <v>#N/A</v>
      </c>
      <c r="AA1387" s="282"/>
      <c r="AB1387" s="270"/>
      <c r="AC1387" s="270"/>
      <c r="AD1387" s="270"/>
      <c r="AE1387" s="270"/>
      <c r="AF1387" s="270"/>
      <c r="AG1387" s="270"/>
      <c r="AH1387" s="269">
        <v>32</v>
      </c>
      <c r="AI1387" s="269">
        <v>0</v>
      </c>
      <c r="AJ1387" s="269">
        <v>0</v>
      </c>
    </row>
    <row r="1388" spans="1:36" s="56" customFormat="1" ht="13.5" customHeight="1">
      <c r="A1388" s="317">
        <f>G1388</f>
        <v>30</v>
      </c>
      <c r="B1388" s="199">
        <f t="shared" si="40"/>
        <v>32</v>
      </c>
      <c r="C1388" s="49" t="s">
        <v>313</v>
      </c>
      <c r="D1388" s="315">
        <v>28</v>
      </c>
      <c r="E1388" s="313" t="s">
        <v>314</v>
      </c>
      <c r="F1388" s="313" t="s">
        <v>315</v>
      </c>
      <c r="G1388" s="154">
        <v>30</v>
      </c>
      <c r="H1388" s="154">
        <v>74</v>
      </c>
      <c r="I1388" s="51">
        <v>4.3600000000000003</v>
      </c>
      <c r="J1388" s="52" t="s">
        <v>371</v>
      </c>
      <c r="K1388" s="53">
        <v>59</v>
      </c>
      <c r="L1388" s="292">
        <v>253</v>
      </c>
      <c r="M1388" s="316">
        <v>1</v>
      </c>
      <c r="N1388" s="52" t="s">
        <v>311</v>
      </c>
      <c r="O1388" s="303">
        <f>(L1388*P1388)/100</f>
        <v>63.25</v>
      </c>
      <c r="P1388" s="193">
        <v>25</v>
      </c>
      <c r="Q1388" s="62">
        <v>1</v>
      </c>
      <c r="R1388" s="315"/>
      <c r="S1388" s="241" t="s">
        <v>312</v>
      </c>
      <c r="T1388" s="81">
        <v>2</v>
      </c>
      <c r="U1388" s="446">
        <f>IF(D1387=0,D1388,D1387)</f>
        <v>32</v>
      </c>
      <c r="V1388" s="57">
        <f>IF(I1387=0,I1388,I1387)</f>
        <v>4.3600000000000003</v>
      </c>
      <c r="W1388" s="279">
        <f>IF(S1387="取りやめ",0,V1388)</f>
        <v>4.3600000000000003</v>
      </c>
      <c r="X1388" s="282">
        <v>4</v>
      </c>
      <c r="Y1388" s="279" t="str">
        <f t="shared" si="41"/>
        <v>43074</v>
      </c>
      <c r="Z1388" s="282">
        <v>252.88000000000002</v>
      </c>
      <c r="AA1388" s="282"/>
      <c r="AH1388" s="56">
        <v>32</v>
      </c>
      <c r="AI1388" s="56">
        <v>4.3600000000000003</v>
      </c>
      <c r="AJ1388" s="56">
        <v>4.3600000000000003</v>
      </c>
    </row>
    <row r="1389" spans="1:36" s="268" customFormat="1" ht="13.5" customHeight="1">
      <c r="A1389" s="317">
        <f>IF(G1389=G1390,G1389,G1390)</f>
        <v>34</v>
      </c>
      <c r="B1389" s="199">
        <f t="shared" si="40"/>
        <v>32</v>
      </c>
      <c r="C1389" s="58"/>
      <c r="D1389" s="48">
        <v>32</v>
      </c>
      <c r="E1389" s="43"/>
      <c r="F1389" s="43"/>
      <c r="G1389" s="152"/>
      <c r="H1389" s="152"/>
      <c r="I1389" s="44"/>
      <c r="J1389" s="47"/>
      <c r="K1389" s="45"/>
      <c r="L1389" s="291"/>
      <c r="M1389" s="174"/>
      <c r="N1389" s="47"/>
      <c r="O1389" s="308"/>
      <c r="P1389" s="192"/>
      <c r="Q1389" s="218"/>
      <c r="R1389" s="48"/>
      <c r="S1389" s="240"/>
      <c r="T1389" s="81">
        <v>1</v>
      </c>
      <c r="U1389" s="446">
        <f>IF(D1389=0,D1390,D1389)</f>
        <v>32</v>
      </c>
      <c r="V1389" s="57">
        <v>0</v>
      </c>
      <c r="W1389" s="279">
        <v>0</v>
      </c>
      <c r="X1389" s="282">
        <v>4</v>
      </c>
      <c r="Y1389" s="279" t="str">
        <f t="shared" si="41"/>
        <v>4</v>
      </c>
      <c r="Z1389" s="282" t="e">
        <v>#N/A</v>
      </c>
      <c r="AA1389" s="282"/>
      <c r="AB1389" s="182"/>
      <c r="AC1389" s="182"/>
      <c r="AD1389" s="182"/>
      <c r="AE1389" s="182"/>
      <c r="AF1389" s="182"/>
      <c r="AG1389" s="182"/>
      <c r="AH1389" s="268">
        <v>32</v>
      </c>
      <c r="AI1389" s="268">
        <v>0</v>
      </c>
      <c r="AJ1389" s="268">
        <v>0</v>
      </c>
    </row>
    <row r="1390" spans="1:36" s="57" customFormat="1" ht="13.5" customHeight="1">
      <c r="A1390" s="317">
        <f>G1390</f>
        <v>34</v>
      </c>
      <c r="B1390" s="199">
        <f t="shared" si="40"/>
        <v>32</v>
      </c>
      <c r="C1390" s="49" t="s">
        <v>313</v>
      </c>
      <c r="D1390" s="315">
        <v>28</v>
      </c>
      <c r="E1390" s="313" t="s">
        <v>314</v>
      </c>
      <c r="F1390" s="313" t="s">
        <v>315</v>
      </c>
      <c r="G1390" s="154">
        <v>34</v>
      </c>
      <c r="H1390" s="154">
        <v>65</v>
      </c>
      <c r="I1390" s="51">
        <v>3.2</v>
      </c>
      <c r="J1390" s="52" t="s">
        <v>371</v>
      </c>
      <c r="K1390" s="53">
        <v>64</v>
      </c>
      <c r="L1390" s="292">
        <v>262</v>
      </c>
      <c r="M1390" s="316">
        <v>1</v>
      </c>
      <c r="N1390" s="52" t="s">
        <v>311</v>
      </c>
      <c r="O1390" s="303">
        <f>(L1390*P1390)/100</f>
        <v>65.5</v>
      </c>
      <c r="P1390" s="193">
        <v>25</v>
      </c>
      <c r="Q1390" s="62">
        <v>1</v>
      </c>
      <c r="R1390" s="315"/>
      <c r="S1390" s="241" t="s">
        <v>312</v>
      </c>
      <c r="T1390" s="81">
        <v>2</v>
      </c>
      <c r="U1390" s="446">
        <f>IF(D1389=0,D1390,D1389)</f>
        <v>32</v>
      </c>
      <c r="V1390" s="57">
        <f>IF(I1389=0,I1390,I1389)</f>
        <v>3.2</v>
      </c>
      <c r="W1390" s="279">
        <f>IF(S1389="取りやめ",0,V1390)</f>
        <v>3.2</v>
      </c>
      <c r="X1390" s="282">
        <v>4</v>
      </c>
      <c r="Y1390" s="279" t="str">
        <f t="shared" si="41"/>
        <v>43465</v>
      </c>
      <c r="Z1390" s="282">
        <v>262.40000000000003</v>
      </c>
      <c r="AA1390" s="282"/>
      <c r="AB1390" s="56"/>
      <c r="AC1390" s="56"/>
      <c r="AD1390" s="56"/>
      <c r="AE1390" s="56"/>
      <c r="AF1390" s="56"/>
      <c r="AG1390" s="56"/>
      <c r="AH1390" s="57">
        <v>32</v>
      </c>
      <c r="AI1390" s="57">
        <v>3.2</v>
      </c>
      <c r="AJ1390" s="57">
        <v>3.2</v>
      </c>
    </row>
    <row r="1391" spans="1:36" s="268" customFormat="1" ht="13.5" customHeight="1">
      <c r="A1391" s="317">
        <f>IF(G1391=G1392,G1391,G1392)</f>
        <v>38</v>
      </c>
      <c r="B1391" s="199">
        <f t="shared" si="40"/>
        <v>32</v>
      </c>
      <c r="C1391" s="58"/>
      <c r="D1391" s="48">
        <v>32</v>
      </c>
      <c r="E1391" s="43"/>
      <c r="F1391" s="43"/>
      <c r="G1391" s="152"/>
      <c r="H1391" s="152"/>
      <c r="I1391" s="44"/>
      <c r="J1391" s="47"/>
      <c r="K1391" s="45"/>
      <c r="L1391" s="291"/>
      <c r="M1391" s="174"/>
      <c r="N1391" s="47"/>
      <c r="O1391" s="308"/>
      <c r="P1391" s="192"/>
      <c r="Q1391" s="218"/>
      <c r="R1391" s="48"/>
      <c r="S1391" s="240"/>
      <c r="T1391" s="81">
        <v>1</v>
      </c>
      <c r="U1391" s="446">
        <f>IF(D1391=0,D1392,D1391)</f>
        <v>32</v>
      </c>
      <c r="V1391" s="57">
        <v>0</v>
      </c>
      <c r="W1391" s="279">
        <v>0</v>
      </c>
      <c r="X1391" s="282">
        <v>4</v>
      </c>
      <c r="Y1391" s="279" t="str">
        <f t="shared" si="41"/>
        <v>4</v>
      </c>
      <c r="Z1391" s="282" t="e">
        <v>#N/A</v>
      </c>
      <c r="AA1391" s="282"/>
      <c r="AB1391" s="270"/>
      <c r="AC1391" s="270"/>
      <c r="AD1391" s="270"/>
      <c r="AE1391" s="270"/>
      <c r="AF1391" s="270"/>
      <c r="AG1391" s="270"/>
      <c r="AH1391" s="268">
        <v>32</v>
      </c>
      <c r="AI1391" s="268">
        <v>0</v>
      </c>
      <c r="AJ1391" s="268">
        <v>0</v>
      </c>
    </row>
    <row r="1392" spans="1:36" s="57" customFormat="1" ht="13.5" customHeight="1">
      <c r="A1392" s="317">
        <f>G1392</f>
        <v>38</v>
      </c>
      <c r="B1392" s="199">
        <f t="shared" si="40"/>
        <v>32</v>
      </c>
      <c r="C1392" s="49" t="s">
        <v>313</v>
      </c>
      <c r="D1392" s="315">
        <v>28</v>
      </c>
      <c r="E1392" s="313" t="s">
        <v>314</v>
      </c>
      <c r="F1392" s="313" t="s">
        <v>315</v>
      </c>
      <c r="G1392" s="154">
        <v>38</v>
      </c>
      <c r="H1392" s="154">
        <v>7</v>
      </c>
      <c r="I1392" s="51">
        <v>31.88</v>
      </c>
      <c r="J1392" s="52" t="s">
        <v>371</v>
      </c>
      <c r="K1392" s="53">
        <v>64</v>
      </c>
      <c r="L1392" s="292">
        <v>2614</v>
      </c>
      <c r="M1392" s="316">
        <v>1</v>
      </c>
      <c r="N1392" s="52" t="s">
        <v>311</v>
      </c>
      <c r="O1392" s="303">
        <f>(L1392*P1392)/100</f>
        <v>653.5</v>
      </c>
      <c r="P1392" s="193">
        <v>25</v>
      </c>
      <c r="Q1392" s="62">
        <v>1</v>
      </c>
      <c r="R1392" s="315"/>
      <c r="S1392" s="241" t="s">
        <v>312</v>
      </c>
      <c r="T1392" s="81">
        <v>2</v>
      </c>
      <c r="U1392" s="446">
        <f>IF(D1391=0,D1392,D1391)</f>
        <v>32</v>
      </c>
      <c r="V1392" s="57">
        <f>IF(I1391=0,I1392,I1391)</f>
        <v>31.88</v>
      </c>
      <c r="W1392" s="279">
        <f>IF(S1391="取りやめ",0,V1392)</f>
        <v>31.88</v>
      </c>
      <c r="X1392" s="282">
        <v>4</v>
      </c>
      <c r="Y1392" s="279" t="str">
        <f t="shared" si="41"/>
        <v>4387</v>
      </c>
      <c r="Z1392" s="282">
        <v>2614.16</v>
      </c>
      <c r="AA1392" s="282"/>
      <c r="AB1392" s="56"/>
      <c r="AC1392" s="56"/>
      <c r="AD1392" s="56"/>
      <c r="AE1392" s="56"/>
      <c r="AF1392" s="56"/>
      <c r="AG1392" s="56"/>
      <c r="AH1392" s="57">
        <v>32</v>
      </c>
      <c r="AI1392" s="57">
        <v>31.88</v>
      </c>
      <c r="AJ1392" s="57">
        <v>31.88</v>
      </c>
    </row>
    <row r="1393" spans="1:36" s="268" customFormat="1" ht="13.5" customHeight="1">
      <c r="A1393" s="317">
        <f>IF(G1393=G1394,G1393,G1394)</f>
        <v>38</v>
      </c>
      <c r="B1393" s="199">
        <f t="shared" si="40"/>
        <v>32</v>
      </c>
      <c r="C1393" s="58"/>
      <c r="D1393" s="48">
        <v>32</v>
      </c>
      <c r="E1393" s="43"/>
      <c r="F1393" s="43"/>
      <c r="G1393" s="152"/>
      <c r="H1393" s="152"/>
      <c r="I1393" s="44"/>
      <c r="J1393" s="47"/>
      <c r="K1393" s="45"/>
      <c r="L1393" s="291"/>
      <c r="M1393" s="174"/>
      <c r="N1393" s="47"/>
      <c r="O1393" s="308"/>
      <c r="P1393" s="192"/>
      <c r="Q1393" s="218"/>
      <c r="R1393" s="48"/>
      <c r="S1393" s="240"/>
      <c r="T1393" s="81">
        <v>1</v>
      </c>
      <c r="U1393" s="446">
        <f>IF(D1393=0,D1394,D1393)</f>
        <v>32</v>
      </c>
      <c r="V1393" s="57">
        <v>0</v>
      </c>
      <c r="W1393" s="279">
        <v>0</v>
      </c>
      <c r="X1393" s="282">
        <v>4</v>
      </c>
      <c r="Y1393" s="279" t="str">
        <f t="shared" si="41"/>
        <v>4</v>
      </c>
      <c r="Z1393" s="282" t="e">
        <v>#N/A</v>
      </c>
      <c r="AA1393" s="282"/>
      <c r="AB1393" s="270"/>
      <c r="AC1393" s="270"/>
      <c r="AD1393" s="270"/>
      <c r="AE1393" s="270"/>
      <c r="AF1393" s="270"/>
      <c r="AG1393" s="270"/>
      <c r="AH1393" s="268">
        <v>32</v>
      </c>
      <c r="AI1393" s="268">
        <v>0</v>
      </c>
      <c r="AJ1393" s="268">
        <v>0</v>
      </c>
    </row>
    <row r="1394" spans="1:36" s="57" customFormat="1" ht="13.5" customHeight="1">
      <c r="A1394" s="317">
        <f>G1394</f>
        <v>38</v>
      </c>
      <c r="B1394" s="199">
        <f t="shared" si="40"/>
        <v>32</v>
      </c>
      <c r="C1394" s="49" t="s">
        <v>313</v>
      </c>
      <c r="D1394" s="315">
        <v>28</v>
      </c>
      <c r="E1394" s="313" t="s">
        <v>314</v>
      </c>
      <c r="F1394" s="313" t="s">
        <v>315</v>
      </c>
      <c r="G1394" s="154">
        <v>38</v>
      </c>
      <c r="H1394" s="154">
        <v>33</v>
      </c>
      <c r="I1394" s="51">
        <v>8.08</v>
      </c>
      <c r="J1394" s="52" t="s">
        <v>371</v>
      </c>
      <c r="K1394" s="53">
        <v>53</v>
      </c>
      <c r="L1394" s="292">
        <v>630</v>
      </c>
      <c r="M1394" s="316">
        <v>1</v>
      </c>
      <c r="N1394" s="52" t="s">
        <v>311</v>
      </c>
      <c r="O1394" s="303">
        <f>(L1394*P1394)/100</f>
        <v>157.5</v>
      </c>
      <c r="P1394" s="193">
        <v>25</v>
      </c>
      <c r="Q1394" s="62">
        <v>1</v>
      </c>
      <c r="R1394" s="315"/>
      <c r="S1394" s="241" t="s">
        <v>312</v>
      </c>
      <c r="T1394" s="81">
        <v>2</v>
      </c>
      <c r="U1394" s="446">
        <f>IF(D1393=0,D1394,D1393)</f>
        <v>32</v>
      </c>
      <c r="V1394" s="57">
        <f>IF(I1393=0,I1394,I1393)</f>
        <v>8.08</v>
      </c>
      <c r="W1394" s="279">
        <f>IF(S1393="取りやめ",0,V1394)</f>
        <v>8.08</v>
      </c>
      <c r="X1394" s="282">
        <v>4</v>
      </c>
      <c r="Y1394" s="279" t="str">
        <f t="shared" si="41"/>
        <v>43833</v>
      </c>
      <c r="Z1394" s="282">
        <v>630.24</v>
      </c>
      <c r="AA1394" s="282"/>
      <c r="AB1394" s="56"/>
      <c r="AC1394" s="56"/>
      <c r="AD1394" s="56"/>
      <c r="AE1394" s="56"/>
      <c r="AF1394" s="56"/>
      <c r="AG1394" s="56"/>
      <c r="AH1394" s="57">
        <v>32</v>
      </c>
      <c r="AI1394" s="57">
        <v>8.08</v>
      </c>
      <c r="AJ1394" s="57">
        <v>8.08</v>
      </c>
    </row>
    <row r="1395" spans="1:36" s="270" customFormat="1" ht="13.5" customHeight="1">
      <c r="A1395" s="317">
        <f>IF(G1395=G1396,G1395,G1396)</f>
        <v>40</v>
      </c>
      <c r="B1395" s="199">
        <f t="shared" si="40"/>
        <v>32</v>
      </c>
      <c r="C1395" s="58"/>
      <c r="D1395" s="48">
        <v>32</v>
      </c>
      <c r="E1395" s="43"/>
      <c r="F1395" s="43"/>
      <c r="G1395" s="152"/>
      <c r="H1395" s="152"/>
      <c r="I1395" s="44"/>
      <c r="J1395" s="47"/>
      <c r="K1395" s="45"/>
      <c r="L1395" s="291"/>
      <c r="M1395" s="174"/>
      <c r="N1395" s="47"/>
      <c r="O1395" s="308"/>
      <c r="P1395" s="192"/>
      <c r="Q1395" s="218"/>
      <c r="R1395" s="48"/>
      <c r="S1395" s="240"/>
      <c r="T1395" s="81">
        <v>1</v>
      </c>
      <c r="U1395" s="446">
        <f>IF(D1395=0,D1396,D1395)</f>
        <v>32</v>
      </c>
      <c r="V1395" s="57">
        <v>0</v>
      </c>
      <c r="W1395" s="279">
        <v>0</v>
      </c>
      <c r="X1395" s="282">
        <v>4</v>
      </c>
      <c r="Y1395" s="279" t="str">
        <f t="shared" si="41"/>
        <v>4</v>
      </c>
      <c r="Z1395" s="282" t="e">
        <v>#N/A</v>
      </c>
      <c r="AA1395" s="282"/>
      <c r="AH1395" s="270">
        <v>32</v>
      </c>
      <c r="AI1395" s="270">
        <v>0</v>
      </c>
      <c r="AJ1395" s="270">
        <v>0</v>
      </c>
    </row>
    <row r="1396" spans="1:36" s="57" customFormat="1" ht="13.5" customHeight="1">
      <c r="A1396" s="317">
        <f>G1396</f>
        <v>40</v>
      </c>
      <c r="B1396" s="199">
        <f t="shared" si="40"/>
        <v>32</v>
      </c>
      <c r="C1396" s="49" t="s">
        <v>289</v>
      </c>
      <c r="D1396" s="315">
        <v>28</v>
      </c>
      <c r="E1396" s="313" t="s">
        <v>290</v>
      </c>
      <c r="F1396" s="313" t="s">
        <v>291</v>
      </c>
      <c r="G1396" s="154">
        <v>40</v>
      </c>
      <c r="H1396" s="154">
        <v>13</v>
      </c>
      <c r="I1396" s="51">
        <v>4.28</v>
      </c>
      <c r="J1396" s="52" t="s">
        <v>303</v>
      </c>
      <c r="K1396" s="53">
        <v>25</v>
      </c>
      <c r="L1396" s="292">
        <v>796</v>
      </c>
      <c r="M1396" s="316">
        <v>1</v>
      </c>
      <c r="N1396" s="52" t="s">
        <v>287</v>
      </c>
      <c r="O1396" s="303">
        <f>(L1396*P1396)/100</f>
        <v>199</v>
      </c>
      <c r="P1396" s="193">
        <v>25</v>
      </c>
      <c r="Q1396" s="62">
        <v>1</v>
      </c>
      <c r="R1396" s="315"/>
      <c r="S1396" s="241" t="s">
        <v>288</v>
      </c>
      <c r="T1396" s="81">
        <v>2</v>
      </c>
      <c r="U1396" s="446">
        <f>IF(D1395=0,D1396,D1395)</f>
        <v>32</v>
      </c>
      <c r="V1396" s="57">
        <f>IF(I1395=0,I1396,I1395)</f>
        <v>4.28</v>
      </c>
      <c r="W1396" s="279">
        <f>IF(S1395="取りやめ",0,V1396)</f>
        <v>4.28</v>
      </c>
      <c r="X1396" s="282">
        <v>4</v>
      </c>
      <c r="Y1396" s="279" t="str">
        <f t="shared" si="41"/>
        <v>44013</v>
      </c>
      <c r="Z1396" s="282">
        <v>796.08</v>
      </c>
      <c r="AA1396" s="282"/>
      <c r="AB1396" s="56"/>
      <c r="AC1396" s="56"/>
      <c r="AD1396" s="56"/>
      <c r="AE1396" s="56"/>
      <c r="AF1396" s="56"/>
      <c r="AG1396" s="56"/>
      <c r="AH1396" s="57">
        <v>32</v>
      </c>
      <c r="AI1396" s="57">
        <v>4.28</v>
      </c>
      <c r="AJ1396" s="57">
        <v>4.28</v>
      </c>
    </row>
    <row r="1397" spans="1:36" s="269" customFormat="1" ht="13.5" customHeight="1">
      <c r="A1397" s="317">
        <f>IF(G1397=G1398,G1397,G1398)</f>
        <v>40</v>
      </c>
      <c r="B1397" s="199">
        <f t="shared" si="40"/>
        <v>32</v>
      </c>
      <c r="C1397" s="58"/>
      <c r="D1397" s="48">
        <v>32</v>
      </c>
      <c r="E1397" s="43"/>
      <c r="F1397" s="43"/>
      <c r="G1397" s="152"/>
      <c r="H1397" s="152"/>
      <c r="I1397" s="44"/>
      <c r="J1397" s="47"/>
      <c r="K1397" s="45"/>
      <c r="L1397" s="291"/>
      <c r="M1397" s="174"/>
      <c r="N1397" s="47"/>
      <c r="O1397" s="308"/>
      <c r="P1397" s="192"/>
      <c r="Q1397" s="218"/>
      <c r="R1397" s="48"/>
      <c r="S1397" s="240"/>
      <c r="T1397" s="81">
        <v>1</v>
      </c>
      <c r="U1397" s="446">
        <f>IF(D1397=0,D1398,D1397)</f>
        <v>32</v>
      </c>
      <c r="V1397" s="57">
        <v>0</v>
      </c>
      <c r="W1397" s="279">
        <v>0</v>
      </c>
      <c r="X1397" s="282">
        <v>4</v>
      </c>
      <c r="Y1397" s="279" t="str">
        <f t="shared" si="41"/>
        <v>4</v>
      </c>
      <c r="Z1397" s="282" t="e">
        <v>#N/A</v>
      </c>
      <c r="AA1397" s="282"/>
      <c r="AB1397" s="270"/>
      <c r="AC1397" s="270"/>
      <c r="AD1397" s="270"/>
      <c r="AE1397" s="270"/>
      <c r="AF1397" s="270"/>
      <c r="AG1397" s="270"/>
      <c r="AH1397" s="269">
        <v>32</v>
      </c>
      <c r="AI1397" s="269">
        <v>0</v>
      </c>
      <c r="AJ1397" s="269">
        <v>0</v>
      </c>
    </row>
    <row r="1398" spans="1:36" s="56" customFormat="1" ht="13.5" customHeight="1">
      <c r="A1398" s="317">
        <f>G1398</f>
        <v>40</v>
      </c>
      <c r="B1398" s="199">
        <f t="shared" si="40"/>
        <v>32</v>
      </c>
      <c r="C1398" s="49" t="s">
        <v>289</v>
      </c>
      <c r="D1398" s="315">
        <v>28</v>
      </c>
      <c r="E1398" s="313" t="s">
        <v>290</v>
      </c>
      <c r="F1398" s="313" t="s">
        <v>291</v>
      </c>
      <c r="G1398" s="154">
        <v>40</v>
      </c>
      <c r="H1398" s="154">
        <v>15</v>
      </c>
      <c r="I1398" s="51">
        <v>19.28</v>
      </c>
      <c r="J1398" s="52" t="s">
        <v>307</v>
      </c>
      <c r="K1398" s="53">
        <v>24</v>
      </c>
      <c r="L1398" s="292">
        <v>3432</v>
      </c>
      <c r="M1398" s="316">
        <v>1</v>
      </c>
      <c r="N1398" s="52" t="s">
        <v>287</v>
      </c>
      <c r="O1398" s="303">
        <f>(L1398*P1398)/100</f>
        <v>858</v>
      </c>
      <c r="P1398" s="193">
        <v>25</v>
      </c>
      <c r="Q1398" s="62">
        <v>1</v>
      </c>
      <c r="R1398" s="315"/>
      <c r="S1398" s="241" t="s">
        <v>288</v>
      </c>
      <c r="T1398" s="81">
        <v>2</v>
      </c>
      <c r="U1398" s="446">
        <f>IF(D1397=0,D1398,D1397)</f>
        <v>32</v>
      </c>
      <c r="V1398" s="57">
        <f>IF(I1397=0,I1398,I1397)</f>
        <v>19.28</v>
      </c>
      <c r="W1398" s="279">
        <f>IF(S1397="取りやめ",0,V1398)</f>
        <v>19.28</v>
      </c>
      <c r="X1398" s="282">
        <v>4</v>
      </c>
      <c r="Y1398" s="279" t="str">
        <f t="shared" si="41"/>
        <v>44015</v>
      </c>
      <c r="Z1398" s="282">
        <v>3431.84</v>
      </c>
      <c r="AA1398" s="282"/>
      <c r="AH1398" s="56">
        <v>32</v>
      </c>
      <c r="AI1398" s="56">
        <v>19.28</v>
      </c>
      <c r="AJ1398" s="56">
        <v>19.28</v>
      </c>
    </row>
    <row r="1399" spans="1:36" s="57" customFormat="1" ht="13.5" customHeight="1">
      <c r="A1399" s="317">
        <f>IF(G1399=G1400,G1399,G1400)</f>
        <v>40</v>
      </c>
      <c r="B1399" s="199">
        <f t="shared" si="40"/>
        <v>32</v>
      </c>
      <c r="C1399" s="58"/>
      <c r="D1399" s="48">
        <v>32</v>
      </c>
      <c r="E1399" s="43"/>
      <c r="F1399" s="43"/>
      <c r="G1399" s="152"/>
      <c r="H1399" s="152"/>
      <c r="I1399" s="44"/>
      <c r="J1399" s="47"/>
      <c r="K1399" s="45"/>
      <c r="L1399" s="291"/>
      <c r="M1399" s="174"/>
      <c r="N1399" s="47"/>
      <c r="O1399" s="308"/>
      <c r="P1399" s="192"/>
      <c r="Q1399" s="218"/>
      <c r="R1399" s="48"/>
      <c r="S1399" s="240"/>
      <c r="T1399" s="81">
        <v>1</v>
      </c>
      <c r="U1399" s="446">
        <f>IF(D1399=0,D1400,D1399)</f>
        <v>32</v>
      </c>
      <c r="V1399" s="57">
        <v>0</v>
      </c>
      <c r="W1399" s="279">
        <v>0</v>
      </c>
      <c r="X1399" s="282">
        <v>4</v>
      </c>
      <c r="Y1399" s="279" t="str">
        <f t="shared" si="41"/>
        <v>4</v>
      </c>
      <c r="Z1399" s="282" t="e">
        <v>#N/A</v>
      </c>
      <c r="AA1399" s="282"/>
      <c r="AB1399" s="270"/>
      <c r="AC1399" s="270"/>
      <c r="AD1399" s="270"/>
      <c r="AE1399" s="270"/>
      <c r="AF1399" s="270"/>
      <c r="AG1399" s="270"/>
      <c r="AH1399" s="57">
        <v>32</v>
      </c>
      <c r="AI1399" s="57">
        <v>0</v>
      </c>
      <c r="AJ1399" s="57">
        <v>0</v>
      </c>
    </row>
    <row r="1400" spans="1:36" s="56" customFormat="1" ht="13.5" customHeight="1">
      <c r="A1400" s="317">
        <f>G1400</f>
        <v>40</v>
      </c>
      <c r="B1400" s="199">
        <f t="shared" si="40"/>
        <v>32</v>
      </c>
      <c r="C1400" s="49" t="s">
        <v>289</v>
      </c>
      <c r="D1400" s="315">
        <v>28</v>
      </c>
      <c r="E1400" s="313" t="s">
        <v>290</v>
      </c>
      <c r="F1400" s="313" t="s">
        <v>291</v>
      </c>
      <c r="G1400" s="154">
        <v>40</v>
      </c>
      <c r="H1400" s="154">
        <v>27</v>
      </c>
      <c r="I1400" s="51">
        <v>7.24</v>
      </c>
      <c r="J1400" s="52" t="s">
        <v>303</v>
      </c>
      <c r="K1400" s="53">
        <v>24</v>
      </c>
      <c r="L1400" s="292">
        <v>1289</v>
      </c>
      <c r="M1400" s="316">
        <v>1</v>
      </c>
      <c r="N1400" s="52" t="s">
        <v>287</v>
      </c>
      <c r="O1400" s="303">
        <f>(L1400*P1400)/100</f>
        <v>322.25</v>
      </c>
      <c r="P1400" s="193">
        <v>25</v>
      </c>
      <c r="Q1400" s="62">
        <v>1</v>
      </c>
      <c r="R1400" s="315"/>
      <c r="S1400" s="241" t="s">
        <v>288</v>
      </c>
      <c r="T1400" s="81">
        <v>2</v>
      </c>
      <c r="U1400" s="446">
        <f>IF(D1399=0,D1400,D1399)</f>
        <v>32</v>
      </c>
      <c r="V1400" s="57">
        <f>IF(I1399=0,I1400,I1399)</f>
        <v>7.24</v>
      </c>
      <c r="W1400" s="279">
        <f>IF(S1399="取りやめ",0,V1400)</f>
        <v>7.24</v>
      </c>
      <c r="X1400" s="282">
        <v>4</v>
      </c>
      <c r="Y1400" s="279" t="str">
        <f t="shared" si="41"/>
        <v>44027</v>
      </c>
      <c r="Z1400" s="282">
        <v>1288.72</v>
      </c>
      <c r="AA1400" s="282"/>
      <c r="AH1400" s="56">
        <v>32</v>
      </c>
      <c r="AI1400" s="56">
        <v>7.24</v>
      </c>
      <c r="AJ1400" s="56">
        <v>7.24</v>
      </c>
    </row>
    <row r="1401" spans="1:36" s="56" customFormat="1" ht="13.5" customHeight="1">
      <c r="A1401" s="317">
        <f>IF(G1401=G1402,G1401,G1402)</f>
        <v>41</v>
      </c>
      <c r="B1401" s="199">
        <f t="shared" si="40"/>
        <v>32</v>
      </c>
      <c r="C1401" s="58"/>
      <c r="D1401" s="48">
        <v>32</v>
      </c>
      <c r="E1401" s="43"/>
      <c r="F1401" s="43"/>
      <c r="G1401" s="152"/>
      <c r="H1401" s="152"/>
      <c r="I1401" s="44"/>
      <c r="J1401" s="47"/>
      <c r="K1401" s="45"/>
      <c r="L1401" s="291"/>
      <c r="M1401" s="174"/>
      <c r="N1401" s="47"/>
      <c r="O1401" s="308"/>
      <c r="P1401" s="192"/>
      <c r="Q1401" s="218"/>
      <c r="R1401" s="48"/>
      <c r="S1401" s="240"/>
      <c r="T1401" s="81">
        <v>1</v>
      </c>
      <c r="U1401" s="446">
        <f>IF(D1401=0,D1402,D1401)</f>
        <v>32</v>
      </c>
      <c r="V1401" s="57">
        <v>0</v>
      </c>
      <c r="W1401" s="279">
        <v>0</v>
      </c>
      <c r="X1401" s="282">
        <v>4</v>
      </c>
      <c r="Y1401" s="279" t="str">
        <f t="shared" si="41"/>
        <v>4</v>
      </c>
      <c r="Z1401" s="282" t="e">
        <v>#N/A</v>
      </c>
      <c r="AA1401" s="282"/>
      <c r="AB1401" s="270"/>
      <c r="AC1401" s="270"/>
      <c r="AD1401" s="270"/>
      <c r="AE1401" s="270"/>
      <c r="AF1401" s="270"/>
      <c r="AG1401" s="270"/>
      <c r="AH1401" s="56">
        <v>32</v>
      </c>
      <c r="AI1401" s="56">
        <v>0</v>
      </c>
      <c r="AJ1401" s="56">
        <v>0</v>
      </c>
    </row>
    <row r="1402" spans="1:36" s="57" customFormat="1" ht="13.5" customHeight="1">
      <c r="A1402" s="317">
        <f>G1402</f>
        <v>41</v>
      </c>
      <c r="B1402" s="199">
        <f t="shared" si="40"/>
        <v>32</v>
      </c>
      <c r="C1402" s="49" t="s">
        <v>313</v>
      </c>
      <c r="D1402" s="315">
        <v>28</v>
      </c>
      <c r="E1402" s="313" t="s">
        <v>314</v>
      </c>
      <c r="F1402" s="313" t="s">
        <v>315</v>
      </c>
      <c r="G1402" s="154">
        <v>41</v>
      </c>
      <c r="H1402" s="154">
        <v>56</v>
      </c>
      <c r="I1402" s="51">
        <v>4.24</v>
      </c>
      <c r="J1402" s="52" t="s">
        <v>371</v>
      </c>
      <c r="K1402" s="53">
        <v>59</v>
      </c>
      <c r="L1402" s="292">
        <v>442</v>
      </c>
      <c r="M1402" s="316">
        <v>1</v>
      </c>
      <c r="N1402" s="52" t="s">
        <v>311</v>
      </c>
      <c r="O1402" s="303">
        <f>(L1402*P1402)/100</f>
        <v>110.5</v>
      </c>
      <c r="P1402" s="193">
        <v>25</v>
      </c>
      <c r="Q1402" s="62">
        <v>1</v>
      </c>
      <c r="R1402" s="315"/>
      <c r="S1402" s="241" t="s">
        <v>312</v>
      </c>
      <c r="T1402" s="81">
        <v>2</v>
      </c>
      <c r="U1402" s="446">
        <f>IF(D1401=0,D1402,D1401)</f>
        <v>32</v>
      </c>
      <c r="V1402" s="57">
        <f>IF(I1401=0,I1402,I1401)</f>
        <v>4.24</v>
      </c>
      <c r="W1402" s="279">
        <f>IF(S1401="取りやめ",0,V1402)</f>
        <v>4.24</v>
      </c>
      <c r="X1402" s="282">
        <v>4</v>
      </c>
      <c r="Y1402" s="279" t="str">
        <f t="shared" si="41"/>
        <v>44156</v>
      </c>
      <c r="Z1402" s="282">
        <v>441.59999999999997</v>
      </c>
      <c r="AA1402" s="282"/>
      <c r="AB1402" s="56"/>
      <c r="AC1402" s="56"/>
      <c r="AD1402" s="56"/>
      <c r="AE1402" s="56"/>
      <c r="AF1402" s="56"/>
      <c r="AG1402" s="56"/>
      <c r="AH1402" s="57">
        <v>32</v>
      </c>
      <c r="AI1402" s="57">
        <v>4.24</v>
      </c>
      <c r="AJ1402" s="57">
        <v>4.24</v>
      </c>
    </row>
    <row r="1403" spans="1:36" s="56" customFormat="1" ht="13.5" customHeight="1">
      <c r="A1403" s="317">
        <f>IF(G1403=G1404,G1403,G1404)</f>
        <v>43</v>
      </c>
      <c r="B1403" s="199">
        <f t="shared" si="40"/>
        <v>32</v>
      </c>
      <c r="C1403" s="58"/>
      <c r="D1403" s="48">
        <v>32</v>
      </c>
      <c r="E1403" s="43"/>
      <c r="F1403" s="43"/>
      <c r="G1403" s="152"/>
      <c r="H1403" s="152"/>
      <c r="I1403" s="44"/>
      <c r="J1403" s="47"/>
      <c r="K1403" s="45"/>
      <c r="L1403" s="291"/>
      <c r="M1403" s="174"/>
      <c r="N1403" s="47"/>
      <c r="O1403" s="308"/>
      <c r="P1403" s="192"/>
      <c r="Q1403" s="218"/>
      <c r="R1403" s="48"/>
      <c r="S1403" s="240"/>
      <c r="T1403" s="81">
        <v>1</v>
      </c>
      <c r="U1403" s="446">
        <f>IF(D1403=0,D1404,D1403)</f>
        <v>32</v>
      </c>
      <c r="V1403" s="57">
        <v>0</v>
      </c>
      <c r="W1403" s="279">
        <v>0</v>
      </c>
      <c r="X1403" s="282">
        <v>4</v>
      </c>
      <c r="Y1403" s="279" t="str">
        <f t="shared" si="41"/>
        <v>4</v>
      </c>
      <c r="Z1403" s="282" t="e">
        <v>#N/A</v>
      </c>
      <c r="AA1403" s="282"/>
      <c r="AB1403" s="182"/>
      <c r="AC1403" s="182"/>
      <c r="AD1403" s="182"/>
      <c r="AE1403" s="182"/>
      <c r="AF1403" s="182"/>
      <c r="AG1403" s="182"/>
      <c r="AH1403" s="56">
        <v>32</v>
      </c>
      <c r="AI1403" s="56">
        <v>0</v>
      </c>
      <c r="AJ1403" s="56">
        <v>0</v>
      </c>
    </row>
    <row r="1404" spans="1:36" s="57" customFormat="1" ht="13.5" customHeight="1">
      <c r="A1404" s="317">
        <f>G1404</f>
        <v>43</v>
      </c>
      <c r="B1404" s="199">
        <f t="shared" si="40"/>
        <v>32</v>
      </c>
      <c r="C1404" s="49" t="s">
        <v>289</v>
      </c>
      <c r="D1404" s="315">
        <v>28</v>
      </c>
      <c r="E1404" s="313" t="s">
        <v>290</v>
      </c>
      <c r="F1404" s="313" t="s">
        <v>291</v>
      </c>
      <c r="G1404" s="154">
        <v>43</v>
      </c>
      <c r="H1404" s="154">
        <v>121</v>
      </c>
      <c r="I1404" s="51">
        <v>5.56</v>
      </c>
      <c r="J1404" s="52" t="s">
        <v>306</v>
      </c>
      <c r="K1404" s="53">
        <v>33</v>
      </c>
      <c r="L1404" s="292">
        <v>1301</v>
      </c>
      <c r="M1404" s="316">
        <v>1</v>
      </c>
      <c r="N1404" s="52" t="s">
        <v>287</v>
      </c>
      <c r="O1404" s="303">
        <f>(L1404*P1404)/100</f>
        <v>325.25</v>
      </c>
      <c r="P1404" s="193">
        <v>25</v>
      </c>
      <c r="Q1404" s="62">
        <v>1</v>
      </c>
      <c r="R1404" s="315"/>
      <c r="S1404" s="241" t="s">
        <v>288</v>
      </c>
      <c r="T1404" s="81">
        <v>2</v>
      </c>
      <c r="U1404" s="446">
        <f>IF(D1403=0,D1404,D1403)</f>
        <v>32</v>
      </c>
      <c r="V1404" s="57">
        <f>IF(I1403=0,I1404,I1403)</f>
        <v>5.56</v>
      </c>
      <c r="W1404" s="279">
        <f>IF(S1403="取りやめ",0,V1404)</f>
        <v>5.56</v>
      </c>
      <c r="X1404" s="282">
        <v>4</v>
      </c>
      <c r="Y1404" s="279" t="str">
        <f t="shared" si="41"/>
        <v>443121</v>
      </c>
      <c r="Z1404" s="282">
        <v>1301.04</v>
      </c>
      <c r="AA1404" s="282"/>
      <c r="AB1404" s="56">
        <v>3</v>
      </c>
      <c r="AC1404" s="56">
        <v>17</v>
      </c>
      <c r="AD1404" s="56"/>
      <c r="AE1404" s="56"/>
      <c r="AF1404" s="56"/>
      <c r="AG1404" s="56">
        <v>2014</v>
      </c>
      <c r="AH1404" s="57">
        <v>32</v>
      </c>
      <c r="AI1404" s="57">
        <v>5.56</v>
      </c>
      <c r="AJ1404" s="57">
        <v>5.56</v>
      </c>
    </row>
    <row r="1405" spans="1:36" s="269" customFormat="1" ht="13.5" customHeight="1">
      <c r="A1405" s="317">
        <f>IF(G1405=G1406,G1405,G1406)</f>
        <v>43</v>
      </c>
      <c r="B1405" s="199">
        <f t="shared" si="40"/>
        <v>32</v>
      </c>
      <c r="C1405" s="256"/>
      <c r="D1405" s="48">
        <v>32</v>
      </c>
      <c r="E1405" s="211"/>
      <c r="F1405" s="211"/>
      <c r="G1405" s="212"/>
      <c r="H1405" s="212"/>
      <c r="I1405" s="213"/>
      <c r="J1405" s="214"/>
      <c r="K1405" s="215"/>
      <c r="L1405" s="290"/>
      <c r="M1405" s="216"/>
      <c r="N1405" s="214"/>
      <c r="O1405" s="307"/>
      <c r="P1405" s="217"/>
      <c r="Q1405" s="218"/>
      <c r="R1405" s="219"/>
      <c r="S1405" s="238"/>
      <c r="T1405" s="81">
        <v>1</v>
      </c>
      <c r="U1405" s="446">
        <f>IF(D1405=0,D1406,D1405)</f>
        <v>32</v>
      </c>
      <c r="V1405" s="57">
        <v>0</v>
      </c>
      <c r="W1405" s="279">
        <v>0</v>
      </c>
      <c r="X1405" s="282">
        <v>4</v>
      </c>
      <c r="Y1405" s="279" t="str">
        <f t="shared" si="41"/>
        <v>4</v>
      </c>
      <c r="Z1405" s="282" t="e">
        <v>#N/A</v>
      </c>
      <c r="AA1405" s="282"/>
      <c r="AB1405" s="268"/>
      <c r="AC1405" s="268"/>
      <c r="AD1405" s="268"/>
      <c r="AE1405" s="268"/>
      <c r="AF1405" s="268"/>
      <c r="AG1405" s="268"/>
      <c r="AH1405" s="269">
        <v>32</v>
      </c>
      <c r="AI1405" s="269">
        <v>0</v>
      </c>
      <c r="AJ1405" s="269">
        <v>0</v>
      </c>
    </row>
    <row r="1406" spans="1:36" s="56" customFormat="1" ht="13.5" customHeight="1">
      <c r="A1406" s="317">
        <f>G1406</f>
        <v>43</v>
      </c>
      <c r="B1406" s="199">
        <f t="shared" si="40"/>
        <v>32</v>
      </c>
      <c r="C1406" s="132" t="s">
        <v>78</v>
      </c>
      <c r="D1406" s="125">
        <v>26</v>
      </c>
      <c r="E1406" s="148" t="s">
        <v>79</v>
      </c>
      <c r="F1406" s="148" t="s">
        <v>80</v>
      </c>
      <c r="G1406" s="153">
        <v>43</v>
      </c>
      <c r="H1406" s="153">
        <v>125</v>
      </c>
      <c r="I1406" s="16">
        <v>0.28000000000000003</v>
      </c>
      <c r="J1406" s="122" t="s">
        <v>76</v>
      </c>
      <c r="K1406" s="159">
        <v>28</v>
      </c>
      <c r="L1406" s="289">
        <v>67</v>
      </c>
      <c r="M1406" s="173">
        <v>1</v>
      </c>
      <c r="N1406" s="122" t="s">
        <v>37</v>
      </c>
      <c r="O1406" s="301">
        <f>(L1406*P1406)/100</f>
        <v>16.75</v>
      </c>
      <c r="P1406" s="123">
        <v>25</v>
      </c>
      <c r="Q1406" s="62">
        <v>1</v>
      </c>
      <c r="R1406" s="125"/>
      <c r="S1406" s="237"/>
      <c r="T1406" s="81">
        <v>2</v>
      </c>
      <c r="U1406" s="446">
        <f>IF(D1405=0,D1406,D1405)</f>
        <v>32</v>
      </c>
      <c r="V1406" s="57">
        <f>IF(I1405=0,I1406,I1405)</f>
        <v>0.28000000000000003</v>
      </c>
      <c r="W1406" s="279">
        <f>IF(S1405="取りやめ",0,V1406)</f>
        <v>0.28000000000000003</v>
      </c>
      <c r="X1406" s="282">
        <v>4</v>
      </c>
      <c r="Y1406" s="279" t="str">
        <f t="shared" si="41"/>
        <v>443125</v>
      </c>
      <c r="Z1406" s="282">
        <v>67.2</v>
      </c>
      <c r="AA1406" s="282"/>
      <c r="AB1406" s="57">
        <v>3</v>
      </c>
      <c r="AC1406" s="57">
        <v>17</v>
      </c>
      <c r="AD1406" s="57"/>
      <c r="AE1406" s="57"/>
      <c r="AF1406" s="57"/>
      <c r="AG1406" s="57">
        <v>2014</v>
      </c>
      <c r="AH1406" s="56">
        <v>32</v>
      </c>
      <c r="AI1406" s="56">
        <v>0.28000000000000003</v>
      </c>
      <c r="AJ1406" s="56">
        <v>0.28000000000000003</v>
      </c>
    </row>
    <row r="1407" spans="1:36" s="268" customFormat="1" ht="13.5" customHeight="1">
      <c r="A1407" s="317">
        <f>IF(G1407=G1408,G1407,G1408)</f>
        <v>43</v>
      </c>
      <c r="B1407" s="199">
        <f t="shared" si="40"/>
        <v>32</v>
      </c>
      <c r="C1407" s="58"/>
      <c r="D1407" s="48">
        <v>32</v>
      </c>
      <c r="E1407" s="43"/>
      <c r="F1407" s="43"/>
      <c r="G1407" s="152"/>
      <c r="H1407" s="152"/>
      <c r="I1407" s="44"/>
      <c r="J1407" s="47"/>
      <c r="K1407" s="45"/>
      <c r="L1407" s="291"/>
      <c r="M1407" s="174"/>
      <c r="N1407" s="47"/>
      <c r="O1407" s="308"/>
      <c r="P1407" s="192"/>
      <c r="Q1407" s="218"/>
      <c r="R1407" s="48"/>
      <c r="S1407" s="240"/>
      <c r="T1407" s="81">
        <v>1</v>
      </c>
      <c r="U1407" s="446">
        <f>IF(D1407=0,D1408,D1407)</f>
        <v>32</v>
      </c>
      <c r="V1407" s="57">
        <v>0</v>
      </c>
      <c r="W1407" s="279">
        <v>0</v>
      </c>
      <c r="X1407" s="282">
        <v>4</v>
      </c>
      <c r="Y1407" s="279" t="str">
        <f t="shared" ref="Y1407:Y1438" si="42">X1407&amp;G1407&amp;H1407</f>
        <v>4</v>
      </c>
      <c r="Z1407" s="282" t="e">
        <v>#N/A</v>
      </c>
      <c r="AA1407" s="282"/>
      <c r="AB1407" s="270"/>
      <c r="AC1407" s="270"/>
      <c r="AD1407" s="270"/>
      <c r="AE1407" s="270"/>
      <c r="AF1407" s="270"/>
      <c r="AG1407" s="270"/>
      <c r="AH1407" s="268">
        <v>32</v>
      </c>
      <c r="AI1407" s="268">
        <v>0</v>
      </c>
      <c r="AJ1407" s="268">
        <v>0</v>
      </c>
    </row>
    <row r="1408" spans="1:36" s="57" customFormat="1" ht="13.5" customHeight="1">
      <c r="A1408" s="317">
        <f>G1408</f>
        <v>43</v>
      </c>
      <c r="B1408" s="199">
        <f t="shared" si="40"/>
        <v>32</v>
      </c>
      <c r="C1408" s="49" t="s">
        <v>289</v>
      </c>
      <c r="D1408" s="315">
        <v>28</v>
      </c>
      <c r="E1408" s="313" t="s">
        <v>290</v>
      </c>
      <c r="F1408" s="313" t="s">
        <v>291</v>
      </c>
      <c r="G1408" s="154">
        <v>43</v>
      </c>
      <c r="H1408" s="154">
        <v>132</v>
      </c>
      <c r="I1408" s="51">
        <v>1.6</v>
      </c>
      <c r="J1408" s="52" t="s">
        <v>296</v>
      </c>
      <c r="K1408" s="53">
        <v>32</v>
      </c>
      <c r="L1408" s="292">
        <v>384</v>
      </c>
      <c r="M1408" s="316">
        <v>1</v>
      </c>
      <c r="N1408" s="52" t="s">
        <v>287</v>
      </c>
      <c r="O1408" s="303">
        <f>(L1408*P1408)/100</f>
        <v>96</v>
      </c>
      <c r="P1408" s="193">
        <v>25</v>
      </c>
      <c r="Q1408" s="62">
        <v>1</v>
      </c>
      <c r="R1408" s="315"/>
      <c r="S1408" s="241" t="s">
        <v>288</v>
      </c>
      <c r="T1408" s="81">
        <v>2</v>
      </c>
      <c r="U1408" s="446">
        <f>IF(D1407=0,D1408,D1407)</f>
        <v>32</v>
      </c>
      <c r="V1408" s="57">
        <f>IF(I1407=0,I1408,I1407)</f>
        <v>1.6</v>
      </c>
      <c r="W1408" s="279">
        <f>IF(S1407="取りやめ",0,V1408)</f>
        <v>1.6</v>
      </c>
      <c r="X1408" s="282">
        <v>4</v>
      </c>
      <c r="Y1408" s="279" t="str">
        <f t="shared" si="42"/>
        <v>443132</v>
      </c>
      <c r="Z1408" s="282">
        <v>384</v>
      </c>
      <c r="AA1408" s="282"/>
      <c r="AB1408" s="57">
        <v>3</v>
      </c>
      <c r="AC1408" s="57">
        <v>17</v>
      </c>
      <c r="AG1408" s="57">
        <v>2014</v>
      </c>
      <c r="AH1408" s="57">
        <v>32</v>
      </c>
      <c r="AI1408" s="57">
        <v>1.6</v>
      </c>
      <c r="AJ1408" s="57">
        <v>1.6</v>
      </c>
    </row>
    <row r="1409" spans="1:36" s="269" customFormat="1" ht="13.5" customHeight="1">
      <c r="A1409" s="317">
        <f>IF(G1409=G1410,G1409,G1410)</f>
        <v>49</v>
      </c>
      <c r="B1409" s="199">
        <f t="shared" si="40"/>
        <v>32</v>
      </c>
      <c r="C1409" s="256"/>
      <c r="D1409" s="48">
        <v>32</v>
      </c>
      <c r="E1409" s="211"/>
      <c r="F1409" s="211"/>
      <c r="G1409" s="212"/>
      <c r="H1409" s="212"/>
      <c r="I1409" s="213"/>
      <c r="J1409" s="214"/>
      <c r="K1409" s="215"/>
      <c r="L1409" s="290"/>
      <c r="M1409" s="216"/>
      <c r="N1409" s="214"/>
      <c r="O1409" s="307"/>
      <c r="P1409" s="220"/>
      <c r="Q1409" s="218"/>
      <c r="R1409" s="219"/>
      <c r="S1409" s="240"/>
      <c r="T1409" s="81">
        <v>1</v>
      </c>
      <c r="U1409" s="446">
        <f>IF(D1409=0,D1410,D1409)</f>
        <v>32</v>
      </c>
      <c r="V1409" s="57">
        <v>0</v>
      </c>
      <c r="W1409" s="279">
        <v>0</v>
      </c>
      <c r="X1409" s="282">
        <v>4</v>
      </c>
      <c r="Y1409" s="279" t="str">
        <f t="shared" si="42"/>
        <v>4</v>
      </c>
      <c r="Z1409" s="282">
        <v>241.92</v>
      </c>
      <c r="AA1409" s="282"/>
      <c r="AH1409" s="269">
        <v>32</v>
      </c>
      <c r="AI1409" s="269">
        <v>0</v>
      </c>
      <c r="AJ1409" s="269">
        <v>0</v>
      </c>
    </row>
    <row r="1410" spans="1:36" s="56" customFormat="1" ht="13.5" customHeight="1">
      <c r="A1410" s="317">
        <f>G1410</f>
        <v>49</v>
      </c>
      <c r="B1410" s="199">
        <f t="shared" si="40"/>
        <v>32</v>
      </c>
      <c r="C1410" s="49" t="s">
        <v>313</v>
      </c>
      <c r="D1410" s="315">
        <v>28</v>
      </c>
      <c r="E1410" s="313" t="s">
        <v>314</v>
      </c>
      <c r="F1410" s="313" t="s">
        <v>315</v>
      </c>
      <c r="G1410" s="154">
        <v>49</v>
      </c>
      <c r="H1410" s="154">
        <v>79</v>
      </c>
      <c r="I1410" s="51">
        <v>5</v>
      </c>
      <c r="J1410" s="52" t="s">
        <v>371</v>
      </c>
      <c r="K1410" s="53">
        <v>79</v>
      </c>
      <c r="L1410" s="292">
        <v>242</v>
      </c>
      <c r="M1410" s="316">
        <v>11</v>
      </c>
      <c r="N1410" s="52" t="s">
        <v>311</v>
      </c>
      <c r="O1410" s="303">
        <f>(L1410*P1410)/100</f>
        <v>60.5</v>
      </c>
      <c r="P1410" s="193">
        <v>25</v>
      </c>
      <c r="Q1410" s="62">
        <v>1</v>
      </c>
      <c r="R1410" s="315"/>
      <c r="S1410" s="241" t="s">
        <v>324</v>
      </c>
      <c r="T1410" s="81">
        <v>2</v>
      </c>
      <c r="U1410" s="446">
        <f>IF(D1409=0,D1410,D1409)</f>
        <v>32</v>
      </c>
      <c r="V1410" s="57">
        <f>IF(I1409=0,I1410,I1409)</f>
        <v>5</v>
      </c>
      <c r="W1410" s="279">
        <f>IF(S1409="取りやめ",0,V1410)</f>
        <v>5</v>
      </c>
      <c r="X1410" s="282">
        <v>4</v>
      </c>
      <c r="Y1410" s="279" t="str">
        <f t="shared" si="42"/>
        <v>44979</v>
      </c>
      <c r="Z1410" s="282">
        <v>241.92</v>
      </c>
      <c r="AA1410" s="282"/>
      <c r="AH1410" s="56">
        <v>32</v>
      </c>
      <c r="AI1410" s="56">
        <v>5</v>
      </c>
      <c r="AJ1410" s="56">
        <v>5</v>
      </c>
    </row>
    <row r="1411" spans="1:36" s="269" customFormat="1" ht="13.5" customHeight="1">
      <c r="A1411" s="317">
        <f>IF(G1411=G1412,G1411,G1412)</f>
        <v>49</v>
      </c>
      <c r="B1411" s="199">
        <f t="shared" si="40"/>
        <v>32</v>
      </c>
      <c r="C1411" s="256"/>
      <c r="D1411" s="48">
        <v>32</v>
      </c>
      <c r="E1411" s="211"/>
      <c r="F1411" s="211"/>
      <c r="G1411" s="212"/>
      <c r="H1411" s="212"/>
      <c r="I1411" s="213"/>
      <c r="J1411" s="214"/>
      <c r="K1411" s="215"/>
      <c r="L1411" s="290"/>
      <c r="M1411" s="216"/>
      <c r="N1411" s="214"/>
      <c r="O1411" s="307"/>
      <c r="P1411" s="220"/>
      <c r="Q1411" s="218"/>
      <c r="R1411" s="219"/>
      <c r="S1411" s="240"/>
      <c r="T1411" s="81">
        <v>1</v>
      </c>
      <c r="U1411" s="446">
        <f>IF(D1411=0,D1412,D1411)</f>
        <v>32</v>
      </c>
      <c r="V1411" s="57">
        <v>0</v>
      </c>
      <c r="W1411" s="279">
        <v>0</v>
      </c>
      <c r="X1411" s="282">
        <v>4</v>
      </c>
      <c r="Y1411" s="279" t="str">
        <f t="shared" si="42"/>
        <v>4</v>
      </c>
      <c r="Z1411" s="282">
        <v>3371.2</v>
      </c>
      <c r="AA1411" s="282"/>
      <c r="AH1411" s="269">
        <v>32</v>
      </c>
      <c r="AI1411" s="269">
        <v>0</v>
      </c>
      <c r="AJ1411" s="269">
        <v>0</v>
      </c>
    </row>
    <row r="1412" spans="1:36" s="56" customFormat="1" ht="13.5" customHeight="1">
      <c r="A1412" s="317">
        <f>G1412</f>
        <v>49</v>
      </c>
      <c r="B1412" s="199">
        <f t="shared" si="40"/>
        <v>32</v>
      </c>
      <c r="C1412" s="49" t="s">
        <v>313</v>
      </c>
      <c r="D1412" s="315">
        <v>28</v>
      </c>
      <c r="E1412" s="313" t="s">
        <v>314</v>
      </c>
      <c r="F1412" s="313" t="s">
        <v>315</v>
      </c>
      <c r="G1412" s="154">
        <v>49</v>
      </c>
      <c r="H1412" s="154">
        <v>88</v>
      </c>
      <c r="I1412" s="51">
        <v>17.2</v>
      </c>
      <c r="J1412" s="52" t="s">
        <v>326</v>
      </c>
      <c r="K1412" s="53">
        <v>34</v>
      </c>
      <c r="L1412" s="292">
        <v>3371</v>
      </c>
      <c r="M1412" s="316">
        <v>11</v>
      </c>
      <c r="N1412" s="52" t="s">
        <v>323</v>
      </c>
      <c r="O1412" s="303">
        <f>(L1412*P1412)/100</f>
        <v>842.75</v>
      </c>
      <c r="P1412" s="193">
        <v>25</v>
      </c>
      <c r="Q1412" s="62">
        <v>1</v>
      </c>
      <c r="R1412" s="315"/>
      <c r="S1412" s="241" t="s">
        <v>324</v>
      </c>
      <c r="T1412" s="81">
        <v>2</v>
      </c>
      <c r="U1412" s="446">
        <f>IF(D1411=0,D1412,D1411)</f>
        <v>32</v>
      </c>
      <c r="V1412" s="57">
        <f>IF(I1411=0,I1412,I1411)</f>
        <v>17.2</v>
      </c>
      <c r="W1412" s="279">
        <f>IF(S1411="取りやめ",0,V1412)</f>
        <v>17.2</v>
      </c>
      <c r="X1412" s="282">
        <v>4</v>
      </c>
      <c r="Y1412" s="279" t="str">
        <f t="shared" si="42"/>
        <v>44988</v>
      </c>
      <c r="Z1412" s="282">
        <v>3371.2</v>
      </c>
      <c r="AA1412" s="282"/>
      <c r="AH1412" s="56">
        <v>32</v>
      </c>
      <c r="AI1412" s="56">
        <v>17.2</v>
      </c>
      <c r="AJ1412" s="56">
        <v>17.2</v>
      </c>
    </row>
    <row r="1413" spans="1:36" s="269" customFormat="1" ht="13.5" customHeight="1">
      <c r="A1413" s="317">
        <f>IF(G1413=G1414,G1413,G1414)</f>
        <v>49</v>
      </c>
      <c r="B1413" s="199">
        <f t="shared" si="40"/>
        <v>32</v>
      </c>
      <c r="C1413" s="256"/>
      <c r="D1413" s="48">
        <v>32</v>
      </c>
      <c r="E1413" s="211"/>
      <c r="F1413" s="211"/>
      <c r="G1413" s="212"/>
      <c r="H1413" s="212"/>
      <c r="I1413" s="213"/>
      <c r="J1413" s="214"/>
      <c r="K1413" s="215"/>
      <c r="L1413" s="290"/>
      <c r="M1413" s="216"/>
      <c r="N1413" s="214"/>
      <c r="O1413" s="307"/>
      <c r="P1413" s="220"/>
      <c r="Q1413" s="218"/>
      <c r="R1413" s="219"/>
      <c r="S1413" s="240"/>
      <c r="T1413" s="81">
        <v>1</v>
      </c>
      <c r="U1413" s="446">
        <f>IF(D1413=0,D1414,D1413)</f>
        <v>32</v>
      </c>
      <c r="V1413" s="57">
        <v>0</v>
      </c>
      <c r="W1413" s="279">
        <v>0</v>
      </c>
      <c r="X1413" s="282">
        <v>4</v>
      </c>
      <c r="Y1413" s="279" t="str">
        <f t="shared" si="42"/>
        <v>4</v>
      </c>
      <c r="Z1413" s="282">
        <v>2432.88</v>
      </c>
      <c r="AA1413" s="282"/>
      <c r="AH1413" s="269">
        <v>32</v>
      </c>
      <c r="AI1413" s="269">
        <v>0</v>
      </c>
      <c r="AJ1413" s="269">
        <v>0</v>
      </c>
    </row>
    <row r="1414" spans="1:36" s="56" customFormat="1" ht="13.5" customHeight="1">
      <c r="A1414" s="317">
        <f>G1414</f>
        <v>49</v>
      </c>
      <c r="B1414" s="199">
        <f t="shared" si="40"/>
        <v>32</v>
      </c>
      <c r="C1414" s="49" t="s">
        <v>313</v>
      </c>
      <c r="D1414" s="315">
        <v>28</v>
      </c>
      <c r="E1414" s="313" t="s">
        <v>314</v>
      </c>
      <c r="F1414" s="313" t="s">
        <v>315</v>
      </c>
      <c r="G1414" s="154">
        <v>49</v>
      </c>
      <c r="H1414" s="154">
        <v>91</v>
      </c>
      <c r="I1414" s="51">
        <v>13.08</v>
      </c>
      <c r="J1414" s="52" t="s">
        <v>317</v>
      </c>
      <c r="K1414" s="53">
        <v>34</v>
      </c>
      <c r="L1414" s="292">
        <v>2433</v>
      </c>
      <c r="M1414" s="316">
        <v>11</v>
      </c>
      <c r="N1414" s="52" t="s">
        <v>323</v>
      </c>
      <c r="O1414" s="303">
        <f>(L1414*P1414)/100</f>
        <v>608.25</v>
      </c>
      <c r="P1414" s="193">
        <v>25</v>
      </c>
      <c r="Q1414" s="62">
        <v>1</v>
      </c>
      <c r="R1414" s="315"/>
      <c r="S1414" s="241" t="s">
        <v>324</v>
      </c>
      <c r="T1414" s="81">
        <v>2</v>
      </c>
      <c r="U1414" s="446">
        <f>IF(D1413=0,D1414,D1413)</f>
        <v>32</v>
      </c>
      <c r="V1414" s="57">
        <f>IF(I1413=0,I1414,I1413)</f>
        <v>13.08</v>
      </c>
      <c r="W1414" s="279">
        <f>IF(S1413="取りやめ",0,V1414)</f>
        <v>13.08</v>
      </c>
      <c r="X1414" s="282">
        <v>4</v>
      </c>
      <c r="Y1414" s="279" t="str">
        <f t="shared" si="42"/>
        <v>44991</v>
      </c>
      <c r="Z1414" s="282">
        <v>2432.88</v>
      </c>
      <c r="AA1414" s="282"/>
      <c r="AH1414" s="56">
        <v>32</v>
      </c>
      <c r="AI1414" s="56">
        <v>13.08</v>
      </c>
      <c r="AJ1414" s="56">
        <v>13.08</v>
      </c>
    </row>
    <row r="1415" spans="1:36" s="268" customFormat="1" ht="13.5" customHeight="1">
      <c r="A1415" s="317">
        <f>IF(G1415=G1416,G1415,G1416)</f>
        <v>54</v>
      </c>
      <c r="B1415" s="199">
        <f t="shared" si="40"/>
        <v>32</v>
      </c>
      <c r="C1415" s="58"/>
      <c r="D1415" s="48">
        <v>32</v>
      </c>
      <c r="E1415" s="43"/>
      <c r="F1415" s="43"/>
      <c r="G1415" s="152"/>
      <c r="H1415" s="152"/>
      <c r="I1415" s="44"/>
      <c r="J1415" s="47"/>
      <c r="K1415" s="45"/>
      <c r="L1415" s="291"/>
      <c r="M1415" s="174"/>
      <c r="N1415" s="47"/>
      <c r="O1415" s="308"/>
      <c r="P1415" s="192"/>
      <c r="Q1415" s="218"/>
      <c r="R1415" s="48"/>
      <c r="S1415" s="240"/>
      <c r="T1415" s="81">
        <v>1</v>
      </c>
      <c r="U1415" s="446">
        <f>IF(D1415=0,D1416,D1415)</f>
        <v>32</v>
      </c>
      <c r="V1415" s="57">
        <v>0</v>
      </c>
      <c r="W1415" s="279">
        <v>0</v>
      </c>
      <c r="X1415" s="282">
        <v>4</v>
      </c>
      <c r="Y1415" s="279" t="str">
        <f t="shared" si="42"/>
        <v>4</v>
      </c>
      <c r="Z1415" s="282" t="e">
        <v>#N/A</v>
      </c>
      <c r="AA1415" s="282"/>
      <c r="AB1415" s="270"/>
      <c r="AC1415" s="270"/>
      <c r="AD1415" s="270"/>
      <c r="AE1415" s="270"/>
      <c r="AF1415" s="270"/>
      <c r="AG1415" s="270"/>
      <c r="AH1415" s="268">
        <v>32</v>
      </c>
      <c r="AI1415" s="268">
        <v>0</v>
      </c>
      <c r="AJ1415" s="268">
        <v>0</v>
      </c>
    </row>
    <row r="1416" spans="1:36" s="57" customFormat="1" ht="13.5" customHeight="1">
      <c r="A1416" s="317">
        <f>G1416</f>
        <v>54</v>
      </c>
      <c r="B1416" s="199">
        <f t="shared" si="40"/>
        <v>32</v>
      </c>
      <c r="C1416" s="49" t="s">
        <v>313</v>
      </c>
      <c r="D1416" s="315">
        <v>28</v>
      </c>
      <c r="E1416" s="313" t="s">
        <v>314</v>
      </c>
      <c r="F1416" s="313" t="s">
        <v>315</v>
      </c>
      <c r="G1416" s="154">
        <v>54</v>
      </c>
      <c r="H1416" s="154">
        <v>5</v>
      </c>
      <c r="I1416" s="51">
        <v>4.24</v>
      </c>
      <c r="J1416" s="52" t="s">
        <v>371</v>
      </c>
      <c r="K1416" s="53">
        <v>69</v>
      </c>
      <c r="L1416" s="292">
        <v>352</v>
      </c>
      <c r="M1416" s="316">
        <v>1</v>
      </c>
      <c r="N1416" s="52" t="s">
        <v>311</v>
      </c>
      <c r="O1416" s="303">
        <f>(L1416*P1416)/100</f>
        <v>88</v>
      </c>
      <c r="P1416" s="193">
        <v>25</v>
      </c>
      <c r="Q1416" s="62">
        <v>1</v>
      </c>
      <c r="R1416" s="315"/>
      <c r="S1416" s="241" t="s">
        <v>312</v>
      </c>
      <c r="T1416" s="81">
        <v>2</v>
      </c>
      <c r="U1416" s="446">
        <f>IF(D1415=0,D1416,D1415)</f>
        <v>32</v>
      </c>
      <c r="V1416" s="57">
        <f>IF(I1415=0,I1416,I1415)</f>
        <v>4.24</v>
      </c>
      <c r="W1416" s="279">
        <f>IF(S1415="取りやめ",0,V1416)</f>
        <v>4.24</v>
      </c>
      <c r="X1416" s="282">
        <v>4</v>
      </c>
      <c r="Y1416" s="279" t="str">
        <f t="shared" si="42"/>
        <v>4545</v>
      </c>
      <c r="Z1416" s="282">
        <v>351.92</v>
      </c>
      <c r="AA1416" s="282"/>
      <c r="AB1416" s="56"/>
      <c r="AC1416" s="56"/>
      <c r="AD1416" s="56"/>
      <c r="AE1416" s="56"/>
      <c r="AF1416" s="56"/>
      <c r="AG1416" s="56"/>
      <c r="AH1416" s="57">
        <v>32</v>
      </c>
      <c r="AI1416" s="57">
        <v>4.24</v>
      </c>
      <c r="AJ1416" s="57">
        <v>4.24</v>
      </c>
    </row>
    <row r="1417" spans="1:36" s="268" customFormat="1" ht="13.5" customHeight="1">
      <c r="A1417" s="317">
        <f>IF(G1417=G1418,G1417,G1418)</f>
        <v>54</v>
      </c>
      <c r="B1417" s="199">
        <f t="shared" si="40"/>
        <v>32</v>
      </c>
      <c r="C1417" s="58"/>
      <c r="D1417" s="48">
        <v>32</v>
      </c>
      <c r="E1417" s="43"/>
      <c r="F1417" s="43"/>
      <c r="G1417" s="152"/>
      <c r="H1417" s="152"/>
      <c r="I1417" s="44"/>
      <c r="J1417" s="47"/>
      <c r="K1417" s="45"/>
      <c r="L1417" s="291"/>
      <c r="M1417" s="174"/>
      <c r="N1417" s="47"/>
      <c r="O1417" s="308"/>
      <c r="P1417" s="192"/>
      <c r="Q1417" s="218"/>
      <c r="R1417" s="48"/>
      <c r="S1417" s="240"/>
      <c r="T1417" s="81">
        <v>1</v>
      </c>
      <c r="U1417" s="446">
        <f>IF(D1417=0,D1418,D1417)</f>
        <v>32</v>
      </c>
      <c r="V1417" s="57">
        <v>0</v>
      </c>
      <c r="W1417" s="279">
        <v>0</v>
      </c>
      <c r="X1417" s="282">
        <v>4</v>
      </c>
      <c r="Y1417" s="279" t="str">
        <f t="shared" si="42"/>
        <v>4</v>
      </c>
      <c r="Z1417" s="282" t="e">
        <v>#N/A</v>
      </c>
      <c r="AA1417" s="282"/>
      <c r="AB1417" s="270"/>
      <c r="AC1417" s="270"/>
      <c r="AD1417" s="270"/>
      <c r="AE1417" s="270"/>
      <c r="AF1417" s="270"/>
      <c r="AG1417" s="270"/>
      <c r="AH1417" s="268">
        <v>32</v>
      </c>
      <c r="AI1417" s="268">
        <v>0</v>
      </c>
      <c r="AJ1417" s="268">
        <v>0</v>
      </c>
    </row>
    <row r="1418" spans="1:36" s="56" customFormat="1" ht="13.5" customHeight="1">
      <c r="A1418" s="317">
        <f>G1418</f>
        <v>54</v>
      </c>
      <c r="B1418" s="199">
        <f t="shared" si="40"/>
        <v>32</v>
      </c>
      <c r="C1418" s="318" t="s">
        <v>313</v>
      </c>
      <c r="D1418" s="314">
        <v>28</v>
      </c>
      <c r="E1418" s="312" t="s">
        <v>314</v>
      </c>
      <c r="F1418" s="312" t="s">
        <v>315</v>
      </c>
      <c r="G1418" s="325">
        <v>54</v>
      </c>
      <c r="H1418" s="325">
        <v>46</v>
      </c>
      <c r="I1418" s="328">
        <v>9.92</v>
      </c>
      <c r="J1418" s="331" t="s">
        <v>371</v>
      </c>
      <c r="K1418" s="334">
        <v>69</v>
      </c>
      <c r="L1418" s="296">
        <v>1171</v>
      </c>
      <c r="M1418" s="339">
        <v>1</v>
      </c>
      <c r="N1418" s="331" t="s">
        <v>311</v>
      </c>
      <c r="O1418" s="302">
        <f>(L1418*P1418)/100</f>
        <v>292.75</v>
      </c>
      <c r="P1418" s="343">
        <v>25</v>
      </c>
      <c r="Q1418" s="62">
        <v>1</v>
      </c>
      <c r="R1418" s="314"/>
      <c r="S1418" s="348" t="s">
        <v>312</v>
      </c>
      <c r="T1418" s="81">
        <v>2</v>
      </c>
      <c r="U1418" s="446">
        <f>IF(D1417=0,D1418,D1417)</f>
        <v>32</v>
      </c>
      <c r="V1418" s="57">
        <f>IF(I1417=0,I1418,I1417)</f>
        <v>9.92</v>
      </c>
      <c r="W1418" s="279">
        <f>IF(S1417="取りやめ",0,V1418)</f>
        <v>9.92</v>
      </c>
      <c r="X1418" s="282">
        <v>4</v>
      </c>
      <c r="Y1418" s="279" t="str">
        <f t="shared" si="42"/>
        <v>45446</v>
      </c>
      <c r="Z1418" s="282">
        <v>1170.56</v>
      </c>
      <c r="AA1418" s="282"/>
      <c r="AH1418" s="56">
        <v>32</v>
      </c>
      <c r="AI1418" s="56">
        <v>9.92</v>
      </c>
      <c r="AJ1418" s="56">
        <v>9.92</v>
      </c>
    </row>
    <row r="1419" spans="1:36" s="268" customFormat="1" ht="13.5" customHeight="1">
      <c r="A1419" s="317">
        <f>IF(G1419=G1420,G1419,G1420)</f>
        <v>54</v>
      </c>
      <c r="B1419" s="199">
        <f t="shared" si="40"/>
        <v>32</v>
      </c>
      <c r="C1419" s="58"/>
      <c r="D1419" s="48">
        <v>32</v>
      </c>
      <c r="E1419" s="43"/>
      <c r="F1419" s="43"/>
      <c r="G1419" s="152"/>
      <c r="H1419" s="152"/>
      <c r="I1419" s="44"/>
      <c r="J1419" s="47"/>
      <c r="K1419" s="45"/>
      <c r="L1419" s="291"/>
      <c r="M1419" s="174"/>
      <c r="N1419" s="47"/>
      <c r="O1419" s="308"/>
      <c r="P1419" s="192"/>
      <c r="Q1419" s="218"/>
      <c r="R1419" s="48"/>
      <c r="S1419" s="240"/>
      <c r="T1419" s="81">
        <v>1</v>
      </c>
      <c r="U1419" s="446">
        <f>IF(D1419=0,D1420,D1419)</f>
        <v>32</v>
      </c>
      <c r="V1419" s="57">
        <v>0</v>
      </c>
      <c r="W1419" s="279">
        <v>0</v>
      </c>
      <c r="X1419" s="282">
        <v>4</v>
      </c>
      <c r="Y1419" s="279" t="str">
        <f t="shared" si="42"/>
        <v>4</v>
      </c>
      <c r="Z1419" s="282" t="e">
        <v>#N/A</v>
      </c>
      <c r="AA1419" s="282"/>
      <c r="AB1419" s="270"/>
      <c r="AC1419" s="270"/>
      <c r="AD1419" s="270"/>
      <c r="AE1419" s="270"/>
      <c r="AF1419" s="270"/>
      <c r="AG1419" s="270"/>
      <c r="AH1419" s="268">
        <v>32</v>
      </c>
      <c r="AI1419" s="268">
        <v>0</v>
      </c>
      <c r="AJ1419" s="268">
        <v>0</v>
      </c>
    </row>
    <row r="1420" spans="1:36" s="56" customFormat="1" ht="13.5" customHeight="1">
      <c r="A1420" s="317">
        <f>G1420</f>
        <v>54</v>
      </c>
      <c r="B1420" s="199">
        <f t="shared" si="40"/>
        <v>32</v>
      </c>
      <c r="C1420" s="318" t="s">
        <v>313</v>
      </c>
      <c r="D1420" s="314">
        <v>28</v>
      </c>
      <c r="E1420" s="312" t="s">
        <v>314</v>
      </c>
      <c r="F1420" s="312" t="s">
        <v>315</v>
      </c>
      <c r="G1420" s="325">
        <v>54</v>
      </c>
      <c r="H1420" s="325">
        <v>47</v>
      </c>
      <c r="I1420" s="328">
        <v>2.8</v>
      </c>
      <c r="J1420" s="331" t="s">
        <v>371</v>
      </c>
      <c r="K1420" s="334">
        <v>69</v>
      </c>
      <c r="L1420" s="296">
        <v>330</v>
      </c>
      <c r="M1420" s="339">
        <v>1</v>
      </c>
      <c r="N1420" s="331" t="s">
        <v>311</v>
      </c>
      <c r="O1420" s="302">
        <f>(L1420*P1420)/100</f>
        <v>82.5</v>
      </c>
      <c r="P1420" s="343">
        <v>25</v>
      </c>
      <c r="Q1420" s="62">
        <v>1</v>
      </c>
      <c r="R1420" s="314"/>
      <c r="S1420" s="348" t="s">
        <v>312</v>
      </c>
      <c r="T1420" s="81">
        <v>2</v>
      </c>
      <c r="U1420" s="446">
        <f>IF(D1419=0,D1420,D1419)</f>
        <v>32</v>
      </c>
      <c r="V1420" s="57">
        <f>IF(I1419=0,I1420,I1419)</f>
        <v>2.8</v>
      </c>
      <c r="W1420" s="279">
        <f>IF(S1419="取りやめ",0,V1420)</f>
        <v>2.8</v>
      </c>
      <c r="X1420" s="282">
        <v>4</v>
      </c>
      <c r="Y1420" s="279" t="str">
        <f t="shared" si="42"/>
        <v>45447</v>
      </c>
      <c r="Z1420" s="282">
        <v>330.4</v>
      </c>
      <c r="AA1420" s="282"/>
      <c r="AH1420" s="56">
        <v>32</v>
      </c>
      <c r="AI1420" s="56">
        <v>2.8</v>
      </c>
      <c r="AJ1420" s="56">
        <v>2.8</v>
      </c>
    </row>
    <row r="1421" spans="1:36" s="268" customFormat="1" ht="13.5" customHeight="1">
      <c r="A1421" s="317">
        <f>IF(G1421=G1422,G1421,G1422)</f>
        <v>54</v>
      </c>
      <c r="B1421" s="199">
        <f t="shared" si="40"/>
        <v>32</v>
      </c>
      <c r="C1421" s="58"/>
      <c r="D1421" s="48">
        <v>32</v>
      </c>
      <c r="E1421" s="43"/>
      <c r="F1421" s="43"/>
      <c r="G1421" s="152"/>
      <c r="H1421" s="152"/>
      <c r="I1421" s="44"/>
      <c r="J1421" s="47"/>
      <c r="K1421" s="45"/>
      <c r="L1421" s="291"/>
      <c r="M1421" s="174"/>
      <c r="N1421" s="47"/>
      <c r="O1421" s="308"/>
      <c r="P1421" s="192"/>
      <c r="Q1421" s="218"/>
      <c r="R1421" s="48"/>
      <c r="S1421" s="240"/>
      <c r="T1421" s="81">
        <v>1</v>
      </c>
      <c r="U1421" s="446">
        <f>IF(D1421=0,D1422,D1421)</f>
        <v>32</v>
      </c>
      <c r="V1421" s="57">
        <v>0</v>
      </c>
      <c r="W1421" s="279">
        <v>0</v>
      </c>
      <c r="X1421" s="282">
        <v>4</v>
      </c>
      <c r="Y1421" s="279" t="str">
        <f t="shared" si="42"/>
        <v>4</v>
      </c>
      <c r="Z1421" s="282" t="e">
        <v>#N/A</v>
      </c>
      <c r="AA1421" s="282"/>
      <c r="AB1421" s="270"/>
      <c r="AC1421" s="270"/>
      <c r="AD1421" s="270"/>
      <c r="AE1421" s="270"/>
      <c r="AF1421" s="270"/>
      <c r="AG1421" s="270"/>
      <c r="AH1421" s="268">
        <v>32</v>
      </c>
      <c r="AI1421" s="268">
        <v>0</v>
      </c>
      <c r="AJ1421" s="268">
        <v>0</v>
      </c>
    </row>
    <row r="1422" spans="1:36" s="56" customFormat="1" ht="13.5" customHeight="1">
      <c r="A1422" s="317">
        <f>G1422</f>
        <v>54</v>
      </c>
      <c r="B1422" s="199">
        <f t="shared" si="40"/>
        <v>32</v>
      </c>
      <c r="C1422" s="49" t="s">
        <v>289</v>
      </c>
      <c r="D1422" s="315">
        <v>28</v>
      </c>
      <c r="E1422" s="313" t="s">
        <v>290</v>
      </c>
      <c r="F1422" s="313" t="s">
        <v>291</v>
      </c>
      <c r="G1422" s="154">
        <v>54</v>
      </c>
      <c r="H1422" s="154">
        <v>75</v>
      </c>
      <c r="I1422" s="51">
        <v>5.04</v>
      </c>
      <c r="J1422" s="52" t="s">
        <v>294</v>
      </c>
      <c r="K1422" s="53">
        <v>40</v>
      </c>
      <c r="L1422" s="292">
        <v>1210</v>
      </c>
      <c r="M1422" s="316">
        <v>1</v>
      </c>
      <c r="N1422" s="52" t="s">
        <v>287</v>
      </c>
      <c r="O1422" s="303">
        <f>(L1422*P1422)/100</f>
        <v>302.5</v>
      </c>
      <c r="P1422" s="193">
        <v>25</v>
      </c>
      <c r="Q1422" s="62">
        <v>1</v>
      </c>
      <c r="R1422" s="315"/>
      <c r="S1422" s="241" t="s">
        <v>288</v>
      </c>
      <c r="T1422" s="81">
        <v>2</v>
      </c>
      <c r="U1422" s="446">
        <f>IF(D1421=0,D1422,D1421)</f>
        <v>32</v>
      </c>
      <c r="V1422" s="57">
        <f>IF(I1421=0,I1422,I1421)</f>
        <v>5.04</v>
      </c>
      <c r="W1422" s="279">
        <f>IF(S1421="取りやめ",0,V1422)</f>
        <v>5.04</v>
      </c>
      <c r="X1422" s="282">
        <v>4</v>
      </c>
      <c r="Y1422" s="279" t="str">
        <f t="shared" si="42"/>
        <v>45475</v>
      </c>
      <c r="Z1422" s="282">
        <v>1209.5999999999999</v>
      </c>
      <c r="AA1422" s="282"/>
      <c r="AH1422" s="56">
        <v>32</v>
      </c>
      <c r="AI1422" s="56">
        <v>5.04</v>
      </c>
      <c r="AJ1422" s="56">
        <v>5.04</v>
      </c>
    </row>
    <row r="1423" spans="1:36" s="268" customFormat="1" ht="13.5" customHeight="1">
      <c r="A1423" s="317">
        <f>IF(G1423=G1424,G1423,G1424)</f>
        <v>54</v>
      </c>
      <c r="B1423" s="199">
        <f t="shared" si="40"/>
        <v>32</v>
      </c>
      <c r="C1423" s="58"/>
      <c r="D1423" s="48">
        <v>32</v>
      </c>
      <c r="E1423" s="43"/>
      <c r="F1423" s="43"/>
      <c r="G1423" s="152"/>
      <c r="H1423" s="152"/>
      <c r="I1423" s="44"/>
      <c r="J1423" s="47"/>
      <c r="K1423" s="45"/>
      <c r="L1423" s="291"/>
      <c r="M1423" s="174"/>
      <c r="N1423" s="47"/>
      <c r="O1423" s="308"/>
      <c r="P1423" s="192"/>
      <c r="Q1423" s="218"/>
      <c r="R1423" s="48"/>
      <c r="S1423" s="240"/>
      <c r="T1423" s="81">
        <v>1</v>
      </c>
      <c r="U1423" s="446">
        <f>IF(D1423=0,D1424,D1423)</f>
        <v>32</v>
      </c>
      <c r="V1423" s="57">
        <v>0</v>
      </c>
      <c r="W1423" s="279">
        <v>0</v>
      </c>
      <c r="X1423" s="282">
        <v>4</v>
      </c>
      <c r="Y1423" s="279" t="str">
        <f t="shared" si="42"/>
        <v>4</v>
      </c>
      <c r="Z1423" s="282" t="e">
        <v>#N/A</v>
      </c>
      <c r="AA1423" s="282"/>
      <c r="AB1423" s="270"/>
      <c r="AC1423" s="270"/>
      <c r="AD1423" s="270"/>
      <c r="AE1423" s="270"/>
      <c r="AF1423" s="270"/>
      <c r="AG1423" s="270"/>
      <c r="AH1423" s="268">
        <v>32</v>
      </c>
      <c r="AI1423" s="268">
        <v>0</v>
      </c>
      <c r="AJ1423" s="268">
        <v>0</v>
      </c>
    </row>
    <row r="1424" spans="1:36" s="56" customFormat="1" ht="13.5" customHeight="1">
      <c r="A1424" s="317">
        <f>G1424</f>
        <v>54</v>
      </c>
      <c r="B1424" s="199">
        <f t="shared" si="40"/>
        <v>32</v>
      </c>
      <c r="C1424" s="49" t="s">
        <v>289</v>
      </c>
      <c r="D1424" s="315">
        <v>28</v>
      </c>
      <c r="E1424" s="313" t="s">
        <v>290</v>
      </c>
      <c r="F1424" s="313" t="s">
        <v>291</v>
      </c>
      <c r="G1424" s="154">
        <v>54</v>
      </c>
      <c r="H1424" s="154">
        <v>116</v>
      </c>
      <c r="I1424" s="51">
        <v>2.52</v>
      </c>
      <c r="J1424" s="52" t="s">
        <v>292</v>
      </c>
      <c r="K1424" s="53">
        <v>17</v>
      </c>
      <c r="L1424" s="292">
        <v>30</v>
      </c>
      <c r="M1424" s="316">
        <v>1</v>
      </c>
      <c r="N1424" s="52" t="s">
        <v>287</v>
      </c>
      <c r="O1424" s="303">
        <f>(L1424*P1424)/100</f>
        <v>7.5</v>
      </c>
      <c r="P1424" s="193">
        <v>25</v>
      </c>
      <c r="Q1424" s="62">
        <v>1</v>
      </c>
      <c r="R1424" s="315"/>
      <c r="S1424" s="241" t="s">
        <v>288</v>
      </c>
      <c r="T1424" s="81">
        <v>2</v>
      </c>
      <c r="U1424" s="446">
        <f>IF(D1423=0,D1424,D1423)</f>
        <v>32</v>
      </c>
      <c r="V1424" s="57">
        <f>IF(I1423=0,I1424,I1423)</f>
        <v>2.52</v>
      </c>
      <c r="W1424" s="279">
        <f>IF(S1423="取りやめ",0,V1424)</f>
        <v>2.52</v>
      </c>
      <c r="X1424" s="282">
        <v>4</v>
      </c>
      <c r="Y1424" s="279" t="str">
        <f t="shared" si="42"/>
        <v>454116</v>
      </c>
      <c r="Z1424" s="282">
        <v>30.240000000000002</v>
      </c>
      <c r="AA1424" s="282"/>
      <c r="AH1424" s="56">
        <v>32</v>
      </c>
      <c r="AI1424" s="56">
        <v>2.52</v>
      </c>
      <c r="AJ1424" s="56">
        <v>2.52</v>
      </c>
    </row>
    <row r="1425" spans="1:36" s="268" customFormat="1" ht="13.5" customHeight="1">
      <c r="A1425" s="317">
        <f>IF(G1425=G1426,G1425,G1426)</f>
        <v>54</v>
      </c>
      <c r="B1425" s="199">
        <f t="shared" ref="B1425:B1452" si="43">U1425</f>
        <v>32</v>
      </c>
      <c r="C1425" s="58"/>
      <c r="D1425" s="48">
        <v>32</v>
      </c>
      <c r="E1425" s="43"/>
      <c r="F1425" s="43"/>
      <c r="G1425" s="152"/>
      <c r="H1425" s="152"/>
      <c r="I1425" s="44"/>
      <c r="J1425" s="47"/>
      <c r="K1425" s="45"/>
      <c r="L1425" s="291"/>
      <c r="M1425" s="174"/>
      <c r="N1425" s="47"/>
      <c r="O1425" s="308"/>
      <c r="P1425" s="192"/>
      <c r="Q1425" s="218"/>
      <c r="R1425" s="48"/>
      <c r="S1425" s="240"/>
      <c r="T1425" s="81">
        <v>1</v>
      </c>
      <c r="U1425" s="446">
        <f>IF(D1425=0,D1426,D1425)</f>
        <v>32</v>
      </c>
      <c r="V1425" s="57">
        <v>0</v>
      </c>
      <c r="W1425" s="279">
        <v>0</v>
      </c>
      <c r="X1425" s="282">
        <v>4</v>
      </c>
      <c r="Y1425" s="279" t="str">
        <f t="shared" si="42"/>
        <v>4</v>
      </c>
      <c r="Z1425" s="282" t="e">
        <v>#N/A</v>
      </c>
      <c r="AA1425" s="282"/>
      <c r="AB1425" s="270"/>
      <c r="AC1425" s="270"/>
      <c r="AD1425" s="270"/>
      <c r="AE1425" s="270"/>
      <c r="AF1425" s="270"/>
      <c r="AG1425" s="270"/>
      <c r="AH1425" s="268">
        <v>32</v>
      </c>
      <c r="AI1425" s="268">
        <v>0</v>
      </c>
      <c r="AJ1425" s="268">
        <v>0</v>
      </c>
    </row>
    <row r="1426" spans="1:36" s="56" customFormat="1" ht="13.5" customHeight="1">
      <c r="A1426" s="317">
        <f>G1426</f>
        <v>54</v>
      </c>
      <c r="B1426" s="199">
        <f t="shared" si="43"/>
        <v>32</v>
      </c>
      <c r="C1426" s="318" t="s">
        <v>289</v>
      </c>
      <c r="D1426" s="314">
        <v>28</v>
      </c>
      <c r="E1426" s="312" t="s">
        <v>290</v>
      </c>
      <c r="F1426" s="312" t="s">
        <v>291</v>
      </c>
      <c r="G1426" s="325">
        <v>54</v>
      </c>
      <c r="H1426" s="325">
        <v>118</v>
      </c>
      <c r="I1426" s="328">
        <v>2.76</v>
      </c>
      <c r="J1426" s="331" t="s">
        <v>292</v>
      </c>
      <c r="K1426" s="334">
        <v>17</v>
      </c>
      <c r="L1426" s="296">
        <v>33</v>
      </c>
      <c r="M1426" s="339">
        <v>1</v>
      </c>
      <c r="N1426" s="331" t="s">
        <v>287</v>
      </c>
      <c r="O1426" s="302">
        <f>(L1426*P1426)/100</f>
        <v>8.25</v>
      </c>
      <c r="P1426" s="343">
        <v>25</v>
      </c>
      <c r="Q1426" s="62">
        <v>1</v>
      </c>
      <c r="R1426" s="314"/>
      <c r="S1426" s="348" t="s">
        <v>288</v>
      </c>
      <c r="T1426" s="81">
        <v>2</v>
      </c>
      <c r="U1426" s="446">
        <f>IF(D1425=0,D1426,D1425)</f>
        <v>32</v>
      </c>
      <c r="V1426" s="57">
        <f>IF(I1425=0,I1426,I1425)</f>
        <v>2.76</v>
      </c>
      <c r="W1426" s="279">
        <f>IF(S1425="取りやめ",0,V1426)</f>
        <v>2.76</v>
      </c>
      <c r="X1426" s="282">
        <v>4</v>
      </c>
      <c r="Y1426" s="279" t="str">
        <f t="shared" si="42"/>
        <v>454118</v>
      </c>
      <c r="Z1426" s="282">
        <v>33.119999999999997</v>
      </c>
      <c r="AA1426" s="282"/>
      <c r="AH1426" s="56">
        <v>32</v>
      </c>
      <c r="AI1426" s="56">
        <v>2.76</v>
      </c>
      <c r="AJ1426" s="56">
        <v>2.76</v>
      </c>
    </row>
    <row r="1427" spans="1:36" s="268" customFormat="1" ht="13.5" customHeight="1">
      <c r="A1427" s="317">
        <f>IF(G1427=G1428,G1427,G1428)</f>
        <v>56</v>
      </c>
      <c r="B1427" s="199">
        <f t="shared" si="43"/>
        <v>32</v>
      </c>
      <c r="C1427" s="58"/>
      <c r="D1427" s="48">
        <v>32</v>
      </c>
      <c r="E1427" s="43"/>
      <c r="F1427" s="43"/>
      <c r="G1427" s="152"/>
      <c r="H1427" s="152"/>
      <c r="I1427" s="44"/>
      <c r="J1427" s="47"/>
      <c r="K1427" s="45"/>
      <c r="L1427" s="291"/>
      <c r="M1427" s="174"/>
      <c r="N1427" s="47"/>
      <c r="O1427" s="308"/>
      <c r="P1427" s="192"/>
      <c r="Q1427" s="218"/>
      <c r="R1427" s="48"/>
      <c r="S1427" s="240"/>
      <c r="T1427" s="81">
        <v>1</v>
      </c>
      <c r="U1427" s="446">
        <f>IF(D1427=0,D1428,D1427)</f>
        <v>32</v>
      </c>
      <c r="V1427" s="57">
        <v>0</v>
      </c>
      <c r="W1427" s="279">
        <v>0</v>
      </c>
      <c r="X1427" s="282">
        <v>4</v>
      </c>
      <c r="Y1427" s="279" t="str">
        <f t="shared" si="42"/>
        <v>4</v>
      </c>
      <c r="Z1427" s="282" t="e">
        <v>#N/A</v>
      </c>
      <c r="AA1427" s="282"/>
      <c r="AB1427" s="270"/>
      <c r="AC1427" s="270"/>
      <c r="AD1427" s="270"/>
      <c r="AE1427" s="270"/>
      <c r="AF1427" s="270"/>
      <c r="AG1427" s="270"/>
      <c r="AH1427" s="268">
        <v>32</v>
      </c>
      <c r="AI1427" s="268">
        <v>0</v>
      </c>
      <c r="AJ1427" s="268">
        <v>0</v>
      </c>
    </row>
    <row r="1428" spans="1:36" s="56" customFormat="1" ht="13.5" customHeight="1">
      <c r="A1428" s="317">
        <f>G1428</f>
        <v>56</v>
      </c>
      <c r="B1428" s="199">
        <f t="shared" si="43"/>
        <v>32</v>
      </c>
      <c r="C1428" s="49" t="s">
        <v>289</v>
      </c>
      <c r="D1428" s="315">
        <v>28</v>
      </c>
      <c r="E1428" s="313" t="s">
        <v>290</v>
      </c>
      <c r="F1428" s="313" t="s">
        <v>291</v>
      </c>
      <c r="G1428" s="154">
        <v>56</v>
      </c>
      <c r="H1428" s="154">
        <v>15</v>
      </c>
      <c r="I1428" s="51">
        <v>6.68</v>
      </c>
      <c r="J1428" s="52" t="s">
        <v>296</v>
      </c>
      <c r="K1428" s="53">
        <v>38</v>
      </c>
      <c r="L1428" s="292">
        <v>1817</v>
      </c>
      <c r="M1428" s="316">
        <v>1</v>
      </c>
      <c r="N1428" s="52" t="s">
        <v>287</v>
      </c>
      <c r="O1428" s="303">
        <f>(L1428*P1428)/100</f>
        <v>454.25</v>
      </c>
      <c r="P1428" s="193">
        <v>25</v>
      </c>
      <c r="Q1428" s="62">
        <v>1</v>
      </c>
      <c r="R1428" s="315"/>
      <c r="S1428" s="241" t="s">
        <v>288</v>
      </c>
      <c r="T1428" s="81">
        <v>2</v>
      </c>
      <c r="U1428" s="446">
        <f>IF(D1427=0,D1428,D1427)</f>
        <v>32</v>
      </c>
      <c r="V1428" s="57">
        <f>IF(I1427=0,I1428,I1427)</f>
        <v>6.68</v>
      </c>
      <c r="W1428" s="279">
        <f>IF(S1427="取りやめ",0,V1428)</f>
        <v>6.68</v>
      </c>
      <c r="X1428" s="282">
        <v>4</v>
      </c>
      <c r="Y1428" s="279" t="str">
        <f t="shared" si="42"/>
        <v>45615</v>
      </c>
      <c r="Z1428" s="282">
        <v>1816.96</v>
      </c>
      <c r="AA1428" s="282"/>
      <c r="AH1428" s="56">
        <v>32</v>
      </c>
      <c r="AI1428" s="56">
        <v>6.68</v>
      </c>
      <c r="AJ1428" s="56">
        <v>6.68</v>
      </c>
    </row>
    <row r="1429" spans="1:36" s="268" customFormat="1" ht="13.5" customHeight="1">
      <c r="A1429" s="317">
        <f>IF(G1429=G1430,G1429,G1430)</f>
        <v>66</v>
      </c>
      <c r="B1429" s="199">
        <f t="shared" si="43"/>
        <v>32</v>
      </c>
      <c r="C1429" s="256"/>
      <c r="D1429" s="48">
        <v>32</v>
      </c>
      <c r="E1429" s="211"/>
      <c r="F1429" s="211"/>
      <c r="G1429" s="212"/>
      <c r="H1429" s="212"/>
      <c r="I1429" s="213"/>
      <c r="J1429" s="214"/>
      <c r="K1429" s="215"/>
      <c r="L1429" s="290"/>
      <c r="M1429" s="216"/>
      <c r="N1429" s="214"/>
      <c r="O1429" s="307"/>
      <c r="P1429" s="220"/>
      <c r="Q1429" s="218"/>
      <c r="R1429" s="219"/>
      <c r="S1429" s="240"/>
      <c r="T1429" s="81">
        <v>1</v>
      </c>
      <c r="U1429" s="446">
        <f>IF(D1429=0,D1430,D1429)</f>
        <v>32</v>
      </c>
      <c r="V1429" s="57">
        <v>0</v>
      </c>
      <c r="W1429" s="279">
        <v>0</v>
      </c>
      <c r="X1429" s="282">
        <v>4</v>
      </c>
      <c r="Y1429" s="279" t="str">
        <f t="shared" si="42"/>
        <v>4</v>
      </c>
      <c r="Z1429" s="282">
        <v>1102.4000000000001</v>
      </c>
      <c r="AA1429" s="282"/>
      <c r="AB1429" s="269"/>
      <c r="AC1429" s="269"/>
      <c r="AD1429" s="269"/>
      <c r="AE1429" s="269"/>
      <c r="AF1429" s="269"/>
      <c r="AG1429" s="269"/>
      <c r="AH1429" s="268">
        <v>32</v>
      </c>
      <c r="AI1429" s="268">
        <v>0</v>
      </c>
      <c r="AJ1429" s="268">
        <v>0</v>
      </c>
    </row>
    <row r="1430" spans="1:36" s="56" customFormat="1" ht="13.5" customHeight="1">
      <c r="A1430" s="317">
        <f>G1430</f>
        <v>66</v>
      </c>
      <c r="B1430" s="199">
        <f t="shared" si="43"/>
        <v>32</v>
      </c>
      <c r="C1430" s="49" t="s">
        <v>313</v>
      </c>
      <c r="D1430" s="315">
        <v>28</v>
      </c>
      <c r="E1430" s="313" t="s">
        <v>314</v>
      </c>
      <c r="F1430" s="313" t="s">
        <v>315</v>
      </c>
      <c r="G1430" s="154">
        <v>66</v>
      </c>
      <c r="H1430" s="154">
        <v>158</v>
      </c>
      <c r="I1430" s="51">
        <v>4.24</v>
      </c>
      <c r="J1430" s="52" t="s">
        <v>317</v>
      </c>
      <c r="K1430" s="53">
        <v>34</v>
      </c>
      <c r="L1430" s="292">
        <v>1102</v>
      </c>
      <c r="M1430" s="316">
        <v>1</v>
      </c>
      <c r="N1430" s="52" t="s">
        <v>323</v>
      </c>
      <c r="O1430" s="303">
        <f>(L1430*P1430)/100</f>
        <v>275.5</v>
      </c>
      <c r="P1430" s="193">
        <v>25</v>
      </c>
      <c r="Q1430" s="62">
        <v>1</v>
      </c>
      <c r="R1430" s="315"/>
      <c r="S1430" s="241" t="s">
        <v>324</v>
      </c>
      <c r="T1430" s="81">
        <v>2</v>
      </c>
      <c r="U1430" s="446">
        <f>IF(D1429=0,D1430,D1429)</f>
        <v>32</v>
      </c>
      <c r="V1430" s="57">
        <f>IF(I1429=0,I1430,I1429)</f>
        <v>4.24</v>
      </c>
      <c r="W1430" s="279">
        <f>IF(S1429="取りやめ",0,V1430)</f>
        <v>4.24</v>
      </c>
      <c r="X1430" s="282">
        <v>4</v>
      </c>
      <c r="Y1430" s="279" t="str">
        <f t="shared" si="42"/>
        <v>466158</v>
      </c>
      <c r="Z1430" s="282">
        <v>1102.4000000000001</v>
      </c>
      <c r="AA1430" s="282"/>
      <c r="AB1430" s="56">
        <v>5</v>
      </c>
      <c r="AC1430" s="56">
        <v>98</v>
      </c>
      <c r="AG1430" s="56">
        <v>2013</v>
      </c>
      <c r="AH1430" s="56">
        <v>32</v>
      </c>
      <c r="AI1430" s="56">
        <v>4.24</v>
      </c>
      <c r="AJ1430" s="56">
        <v>4.24</v>
      </c>
    </row>
    <row r="1431" spans="1:36" s="268" customFormat="1" ht="8.25" customHeight="1">
      <c r="A1431" s="317">
        <f>IF(G1431=G1432,G1431,G1432)</f>
        <v>67</v>
      </c>
      <c r="B1431" s="199">
        <f t="shared" si="43"/>
        <v>32</v>
      </c>
      <c r="C1431" s="118"/>
      <c r="D1431" s="48">
        <v>32</v>
      </c>
      <c r="E1431" s="43"/>
      <c r="F1431" s="43"/>
      <c r="G1431" s="152"/>
      <c r="H1431" s="152"/>
      <c r="I1431" s="44"/>
      <c r="J1431" s="47"/>
      <c r="K1431" s="45"/>
      <c r="L1431" s="291"/>
      <c r="M1431" s="174"/>
      <c r="N1431" s="43"/>
      <c r="O1431" s="308"/>
      <c r="P1431" s="46"/>
      <c r="Q1431" s="218"/>
      <c r="R1431" s="48"/>
      <c r="S1431" s="240"/>
      <c r="T1431" s="81">
        <v>1</v>
      </c>
      <c r="U1431" s="446">
        <f>IF(D1431=0,D1432,D1431)</f>
        <v>32</v>
      </c>
      <c r="V1431" s="57">
        <v>0</v>
      </c>
      <c r="W1431" s="279">
        <v>0</v>
      </c>
      <c r="X1431" s="282">
        <v>4</v>
      </c>
      <c r="Y1431" s="279" t="str">
        <f t="shared" si="42"/>
        <v>4</v>
      </c>
      <c r="Z1431" s="282" t="e">
        <v>#N/A</v>
      </c>
      <c r="AA1431" s="282"/>
      <c r="AB1431" s="270"/>
      <c r="AC1431" s="270"/>
      <c r="AD1431" s="270"/>
      <c r="AE1431" s="270"/>
      <c r="AF1431" s="270"/>
      <c r="AG1431" s="270"/>
      <c r="AH1431" s="268">
        <v>32</v>
      </c>
      <c r="AI1431" s="268">
        <v>0</v>
      </c>
      <c r="AJ1431" s="268">
        <v>0</v>
      </c>
    </row>
    <row r="1432" spans="1:36" s="56" customFormat="1" ht="13.5" customHeight="1">
      <c r="A1432" s="317">
        <f>G1432</f>
        <v>67</v>
      </c>
      <c r="B1432" s="199">
        <f t="shared" si="43"/>
        <v>32</v>
      </c>
      <c r="C1432" s="126" t="s">
        <v>90</v>
      </c>
      <c r="D1432" s="125">
        <v>26</v>
      </c>
      <c r="E1432" s="148" t="s">
        <v>24</v>
      </c>
      <c r="F1432" s="148" t="s">
        <v>91</v>
      </c>
      <c r="G1432" s="153">
        <v>67</v>
      </c>
      <c r="H1432" s="153">
        <v>61</v>
      </c>
      <c r="I1432" s="16">
        <v>3.14</v>
      </c>
      <c r="J1432" s="122" t="s">
        <v>93</v>
      </c>
      <c r="K1432" s="159">
        <v>48</v>
      </c>
      <c r="L1432" s="289">
        <v>675</v>
      </c>
      <c r="M1432" s="173">
        <v>11</v>
      </c>
      <c r="N1432" s="122" t="s">
        <v>37</v>
      </c>
      <c r="O1432" s="301">
        <f>(L1432*P1432)/100</f>
        <v>168.75</v>
      </c>
      <c r="P1432" s="123">
        <v>25</v>
      </c>
      <c r="Q1432" s="62">
        <v>1</v>
      </c>
      <c r="R1432" s="125"/>
      <c r="S1432" s="237"/>
      <c r="T1432" s="81">
        <v>2</v>
      </c>
      <c r="U1432" s="446">
        <f>IF(D1431=0,D1432,D1431)</f>
        <v>32</v>
      </c>
      <c r="V1432" s="57">
        <f>IF(I1431=0,I1432,I1431)</f>
        <v>3.14</v>
      </c>
      <c r="W1432" s="279">
        <f>IF(S1431="取りやめ",0,V1432)</f>
        <v>3.14</v>
      </c>
      <c r="X1432" s="282">
        <v>4</v>
      </c>
      <c r="Y1432" s="279" t="str">
        <f t="shared" si="42"/>
        <v>46761</v>
      </c>
      <c r="Z1432" s="282">
        <v>675.1</v>
      </c>
      <c r="AA1432" s="282"/>
      <c r="AB1432" s="57"/>
      <c r="AC1432" s="57"/>
      <c r="AD1432" s="57"/>
      <c r="AE1432" s="57"/>
      <c r="AF1432" s="57"/>
      <c r="AG1432" s="57"/>
      <c r="AH1432" s="56">
        <v>32</v>
      </c>
      <c r="AI1432" s="56">
        <v>3.14</v>
      </c>
      <c r="AJ1432" s="56">
        <v>3.14</v>
      </c>
    </row>
    <row r="1433" spans="1:36" s="268" customFormat="1" ht="13.5" customHeight="1">
      <c r="A1433" s="317">
        <f>IF(G1433=G1434,G1433,G1434)</f>
        <v>70</v>
      </c>
      <c r="B1433" s="268">
        <f t="shared" si="43"/>
        <v>32</v>
      </c>
      <c r="C1433" s="256"/>
      <c r="D1433" s="48">
        <v>32</v>
      </c>
      <c r="E1433" s="211"/>
      <c r="F1433" s="211"/>
      <c r="G1433" s="212"/>
      <c r="H1433" s="212"/>
      <c r="I1433" s="213"/>
      <c r="J1433" s="214"/>
      <c r="K1433" s="215"/>
      <c r="L1433" s="290"/>
      <c r="M1433" s="216"/>
      <c r="N1433" s="214"/>
      <c r="O1433" s="307"/>
      <c r="P1433" s="220"/>
      <c r="Q1433" s="218"/>
      <c r="R1433" s="219"/>
      <c r="S1433" s="238"/>
      <c r="T1433" s="56">
        <v>1</v>
      </c>
      <c r="U1433" s="446">
        <f>IF(D1433=0,D1434,D1433)</f>
        <v>32</v>
      </c>
      <c r="V1433" s="57">
        <v>0</v>
      </c>
      <c r="W1433" s="279">
        <v>0</v>
      </c>
      <c r="X1433" s="311">
        <v>4</v>
      </c>
      <c r="Y1433" s="280" t="str">
        <f t="shared" si="42"/>
        <v>4</v>
      </c>
      <c r="Z1433" s="311">
        <v>76.8</v>
      </c>
      <c r="AA1433" s="311"/>
      <c r="AB1433" s="269"/>
      <c r="AC1433" s="269"/>
      <c r="AD1433" s="269"/>
      <c r="AE1433" s="269"/>
      <c r="AF1433" s="269"/>
      <c r="AG1433" s="269"/>
      <c r="AH1433" s="268">
        <v>32</v>
      </c>
      <c r="AI1433" s="268">
        <v>0</v>
      </c>
      <c r="AJ1433" s="268">
        <v>0</v>
      </c>
    </row>
    <row r="1434" spans="1:36" s="56" customFormat="1" ht="13.5" customHeight="1">
      <c r="A1434" s="317">
        <f>G1434</f>
        <v>70</v>
      </c>
      <c r="B1434" s="199">
        <f t="shared" si="43"/>
        <v>32</v>
      </c>
      <c r="C1434" s="318" t="s">
        <v>313</v>
      </c>
      <c r="D1434" s="314">
        <v>28</v>
      </c>
      <c r="E1434" s="312" t="s">
        <v>314</v>
      </c>
      <c r="F1434" s="312" t="s">
        <v>315</v>
      </c>
      <c r="G1434" s="325">
        <v>70</v>
      </c>
      <c r="H1434" s="325">
        <v>38</v>
      </c>
      <c r="I1434" s="328">
        <v>10</v>
      </c>
      <c r="J1434" s="331" t="s">
        <v>325</v>
      </c>
      <c r="K1434" s="334">
        <v>38</v>
      </c>
      <c r="L1434" s="296">
        <v>77</v>
      </c>
      <c r="M1434" s="339">
        <v>1</v>
      </c>
      <c r="N1434" s="331" t="s">
        <v>323</v>
      </c>
      <c r="O1434" s="302">
        <f>(L1434*P1434)/100</f>
        <v>19.25</v>
      </c>
      <c r="P1434" s="343">
        <v>25</v>
      </c>
      <c r="Q1434" s="62">
        <v>1</v>
      </c>
      <c r="R1434" s="314"/>
      <c r="S1434" s="348" t="s">
        <v>324</v>
      </c>
      <c r="T1434" s="81">
        <v>2</v>
      </c>
      <c r="U1434" s="446">
        <f>IF(D1433=0,D1434,D1433)</f>
        <v>32</v>
      </c>
      <c r="V1434" s="57">
        <f>IF(I1433=0,I1434,I1433)</f>
        <v>10</v>
      </c>
      <c r="W1434" s="279">
        <f>IF(S1433="取りやめ",0,V1434)</f>
        <v>10</v>
      </c>
      <c r="X1434" s="282">
        <v>4</v>
      </c>
      <c r="Y1434" s="279" t="str">
        <f t="shared" si="42"/>
        <v>47038</v>
      </c>
      <c r="Z1434" s="282">
        <v>76.8</v>
      </c>
      <c r="AA1434" s="282"/>
      <c r="AB1434" s="56">
        <v>3</v>
      </c>
      <c r="AC1434" s="56">
        <v>23</v>
      </c>
      <c r="AG1434" s="56">
        <v>2013</v>
      </c>
      <c r="AH1434" s="56">
        <v>32</v>
      </c>
      <c r="AI1434" s="56">
        <v>10</v>
      </c>
      <c r="AJ1434" s="56">
        <v>10</v>
      </c>
    </row>
    <row r="1435" spans="1:36" s="269" customFormat="1" ht="13.5" customHeight="1">
      <c r="A1435" s="317">
        <f>IF(G1435=G1436,G1435,G1436)</f>
        <v>72</v>
      </c>
      <c r="B1435" s="199">
        <f t="shared" si="43"/>
        <v>32</v>
      </c>
      <c r="C1435" s="58"/>
      <c r="D1435" s="48">
        <v>32</v>
      </c>
      <c r="E1435" s="43"/>
      <c r="F1435" s="43"/>
      <c r="G1435" s="152"/>
      <c r="H1435" s="152"/>
      <c r="I1435" s="44"/>
      <c r="J1435" s="47"/>
      <c r="K1435" s="45"/>
      <c r="L1435" s="291"/>
      <c r="M1435" s="174"/>
      <c r="N1435" s="47"/>
      <c r="O1435" s="308"/>
      <c r="P1435" s="192"/>
      <c r="Q1435" s="218"/>
      <c r="R1435" s="48"/>
      <c r="S1435" s="240"/>
      <c r="T1435" s="81">
        <v>1</v>
      </c>
      <c r="U1435" s="446">
        <f>IF(D1435=0,D1436,D1435)</f>
        <v>32</v>
      </c>
      <c r="V1435" s="57">
        <v>0</v>
      </c>
      <c r="W1435" s="279">
        <v>0</v>
      </c>
      <c r="X1435" s="282">
        <v>4</v>
      </c>
      <c r="Y1435" s="279" t="str">
        <f t="shared" si="42"/>
        <v>4</v>
      </c>
      <c r="Z1435" s="282" t="e">
        <v>#N/A</v>
      </c>
      <c r="AA1435" s="282"/>
      <c r="AB1435" s="182"/>
      <c r="AC1435" s="182"/>
      <c r="AD1435" s="182"/>
      <c r="AE1435" s="182"/>
      <c r="AF1435" s="182"/>
      <c r="AG1435" s="182"/>
      <c r="AH1435" s="269">
        <v>32</v>
      </c>
      <c r="AI1435" s="269">
        <v>0</v>
      </c>
      <c r="AJ1435" s="269">
        <v>0</v>
      </c>
    </row>
    <row r="1436" spans="1:36" s="56" customFormat="1" ht="13.5" customHeight="1">
      <c r="A1436" s="317">
        <f>G1436</f>
        <v>72</v>
      </c>
      <c r="B1436" s="199">
        <f t="shared" si="43"/>
        <v>32</v>
      </c>
      <c r="C1436" s="49" t="s">
        <v>313</v>
      </c>
      <c r="D1436" s="315">
        <v>28</v>
      </c>
      <c r="E1436" s="313" t="s">
        <v>314</v>
      </c>
      <c r="F1436" s="313" t="s">
        <v>315</v>
      </c>
      <c r="G1436" s="154">
        <v>72</v>
      </c>
      <c r="H1436" s="154">
        <v>56</v>
      </c>
      <c r="I1436" s="51">
        <v>2.08</v>
      </c>
      <c r="J1436" s="52" t="s">
        <v>371</v>
      </c>
      <c r="K1436" s="53">
        <v>56</v>
      </c>
      <c r="L1436" s="292">
        <v>164</v>
      </c>
      <c r="M1436" s="316">
        <v>1</v>
      </c>
      <c r="N1436" s="52" t="s">
        <v>311</v>
      </c>
      <c r="O1436" s="303">
        <f>(L1436*P1436)/100</f>
        <v>41</v>
      </c>
      <c r="P1436" s="193">
        <v>25</v>
      </c>
      <c r="Q1436" s="62">
        <v>1</v>
      </c>
      <c r="R1436" s="315"/>
      <c r="S1436" s="241" t="s">
        <v>312</v>
      </c>
      <c r="T1436" s="81">
        <v>2</v>
      </c>
      <c r="U1436" s="446">
        <f>IF(D1435=0,D1436,D1435)</f>
        <v>32</v>
      </c>
      <c r="V1436" s="57">
        <f>IF(I1435=0,I1436,I1435)</f>
        <v>2.08</v>
      </c>
      <c r="W1436" s="279">
        <f>IF(S1435="取りやめ",0,V1436)</f>
        <v>2.08</v>
      </c>
      <c r="X1436" s="282">
        <v>4</v>
      </c>
      <c r="Y1436" s="279" t="str">
        <f t="shared" si="42"/>
        <v>47256</v>
      </c>
      <c r="Z1436" s="282">
        <v>164.32</v>
      </c>
      <c r="AA1436" s="282"/>
      <c r="AH1436" s="56">
        <v>32</v>
      </c>
      <c r="AI1436" s="56">
        <v>2.08</v>
      </c>
      <c r="AJ1436" s="56">
        <v>2.08</v>
      </c>
    </row>
    <row r="1437" spans="1:36" s="268" customFormat="1" ht="13.5" customHeight="1">
      <c r="A1437" s="317">
        <f>IF(G1437=G1438,G1437,G1438)</f>
        <v>72</v>
      </c>
      <c r="B1437" s="199">
        <f t="shared" si="43"/>
        <v>30</v>
      </c>
      <c r="C1437" s="58" t="s">
        <v>411</v>
      </c>
      <c r="D1437" s="48">
        <v>30</v>
      </c>
      <c r="E1437" s="43" t="s">
        <v>561</v>
      </c>
      <c r="F1437" s="43" t="s">
        <v>125</v>
      </c>
      <c r="G1437" s="152" t="s">
        <v>564</v>
      </c>
      <c r="H1437" s="152" t="s">
        <v>565</v>
      </c>
      <c r="I1437" s="44">
        <v>2.2799999999999998</v>
      </c>
      <c r="J1437" s="47" t="s">
        <v>278</v>
      </c>
      <c r="K1437" s="45" t="s">
        <v>566</v>
      </c>
      <c r="L1437" s="291">
        <v>620</v>
      </c>
      <c r="M1437" s="174">
        <v>30</v>
      </c>
      <c r="N1437" s="47" t="s">
        <v>129</v>
      </c>
      <c r="O1437" s="308">
        <v>211</v>
      </c>
      <c r="P1437" s="192">
        <v>34</v>
      </c>
      <c r="Q1437" s="218">
        <v>1</v>
      </c>
      <c r="R1437" s="48"/>
      <c r="S1437" s="240" t="s">
        <v>545</v>
      </c>
      <c r="T1437" s="81">
        <v>1</v>
      </c>
      <c r="U1437" s="446">
        <f>IF(D1437=0,D1438,D1437)</f>
        <v>30</v>
      </c>
      <c r="V1437" s="57">
        <v>0</v>
      </c>
      <c r="W1437" s="279">
        <v>0</v>
      </c>
      <c r="X1437" s="282">
        <v>4</v>
      </c>
      <c r="Y1437" s="279" t="str">
        <f t="shared" si="42"/>
        <v>400720168</v>
      </c>
      <c r="Z1437" s="282" t="e">
        <v>#N/A</v>
      </c>
      <c r="AA1437" s="282"/>
      <c r="AB1437" s="270"/>
      <c r="AC1437" s="270"/>
      <c r="AD1437" s="270"/>
      <c r="AE1437" s="270"/>
      <c r="AF1437" s="270"/>
      <c r="AG1437" s="270"/>
      <c r="AH1437" s="268">
        <v>30</v>
      </c>
      <c r="AI1437" s="268">
        <v>0</v>
      </c>
      <c r="AJ1437" s="268">
        <v>0</v>
      </c>
    </row>
    <row r="1438" spans="1:36" s="57" customFormat="1" ht="13.5" customHeight="1">
      <c r="A1438" s="317">
        <f>G1438</f>
        <v>72</v>
      </c>
      <c r="B1438" s="199">
        <f t="shared" si="43"/>
        <v>30</v>
      </c>
      <c r="C1438" s="49" t="s">
        <v>289</v>
      </c>
      <c r="D1438" s="315">
        <v>28</v>
      </c>
      <c r="E1438" s="313" t="s">
        <v>290</v>
      </c>
      <c r="F1438" s="313" t="s">
        <v>291</v>
      </c>
      <c r="G1438" s="154">
        <v>72</v>
      </c>
      <c r="H1438" s="154">
        <v>168</v>
      </c>
      <c r="I1438" s="51">
        <v>2.2799999999999998</v>
      </c>
      <c r="J1438" s="52" t="s">
        <v>296</v>
      </c>
      <c r="K1438" s="53">
        <v>36</v>
      </c>
      <c r="L1438" s="292">
        <v>597</v>
      </c>
      <c r="M1438" s="316">
        <v>1</v>
      </c>
      <c r="N1438" s="52" t="s">
        <v>287</v>
      </c>
      <c r="O1438" s="303">
        <f>(L1438*P1438)/100</f>
        <v>149.25</v>
      </c>
      <c r="P1438" s="193">
        <v>25</v>
      </c>
      <c r="Q1438" s="62">
        <v>1</v>
      </c>
      <c r="R1438" s="315"/>
      <c r="S1438" s="241" t="s">
        <v>288</v>
      </c>
      <c r="T1438" s="81">
        <v>2</v>
      </c>
      <c r="U1438" s="446">
        <f>IF(D1437=0,D1438,D1437)</f>
        <v>30</v>
      </c>
      <c r="V1438" s="57">
        <f>IF(I1437=0,I1438,I1437)</f>
        <v>2.2799999999999998</v>
      </c>
      <c r="W1438" s="279">
        <f>IF(S1437="取りやめ",0,V1438)</f>
        <v>2.2799999999999998</v>
      </c>
      <c r="X1438" s="282">
        <v>4</v>
      </c>
      <c r="Y1438" s="279" t="str">
        <f t="shared" si="42"/>
        <v>472168</v>
      </c>
      <c r="Z1438" s="282">
        <v>597.3599999999999</v>
      </c>
      <c r="AA1438" s="282"/>
      <c r="AH1438" s="57">
        <v>30</v>
      </c>
      <c r="AI1438" s="57">
        <v>2.2799999999999998</v>
      </c>
      <c r="AJ1438" s="57">
        <v>2.2799999999999998</v>
      </c>
    </row>
    <row r="1439" spans="1:36" s="269" customFormat="1" ht="13.5" customHeight="1">
      <c r="A1439" s="317">
        <f>IF(G1439=G1440,G1439,G1440)</f>
        <v>75</v>
      </c>
      <c r="B1439" s="199">
        <f t="shared" si="43"/>
        <v>30</v>
      </c>
      <c r="C1439" s="58" t="s">
        <v>411</v>
      </c>
      <c r="D1439" s="48">
        <v>30</v>
      </c>
      <c r="E1439" s="43" t="s">
        <v>561</v>
      </c>
      <c r="F1439" s="43" t="s">
        <v>125</v>
      </c>
      <c r="G1439" s="152" t="s">
        <v>567</v>
      </c>
      <c r="H1439" s="152" t="s">
        <v>568</v>
      </c>
      <c r="I1439" s="44">
        <v>6.5299999999999994</v>
      </c>
      <c r="J1439" s="47" t="s">
        <v>535</v>
      </c>
      <c r="K1439" s="45">
        <v>22</v>
      </c>
      <c r="L1439" s="291">
        <v>1850</v>
      </c>
      <c r="M1439" s="174" t="s">
        <v>540</v>
      </c>
      <c r="N1439" s="47" t="s">
        <v>127</v>
      </c>
      <c r="O1439" s="308">
        <v>407</v>
      </c>
      <c r="P1439" s="192">
        <v>22</v>
      </c>
      <c r="Q1439" s="218">
        <v>1</v>
      </c>
      <c r="R1439" s="48"/>
      <c r="S1439" s="240" t="s">
        <v>542</v>
      </c>
      <c r="T1439" s="81">
        <v>1</v>
      </c>
      <c r="U1439" s="446">
        <f>IF(D1439=0,D1440,D1439)</f>
        <v>30</v>
      </c>
      <c r="V1439" s="57">
        <v>0</v>
      </c>
      <c r="W1439" s="279">
        <v>0</v>
      </c>
      <c r="X1439" s="282">
        <v>4</v>
      </c>
      <c r="Y1439" s="279" t="str">
        <f t="shared" ref="Y1439:Y1452" si="44">X1439&amp;G1439&amp;H1439</f>
        <v>400750041</v>
      </c>
      <c r="Z1439" s="282" t="e">
        <v>#N/A</v>
      </c>
      <c r="AA1439" s="282"/>
      <c r="AB1439" s="270"/>
      <c r="AC1439" s="270"/>
      <c r="AD1439" s="270"/>
      <c r="AE1439" s="270"/>
      <c r="AF1439" s="270"/>
      <c r="AG1439" s="270"/>
      <c r="AH1439" s="269">
        <v>30</v>
      </c>
      <c r="AI1439" s="269">
        <v>0</v>
      </c>
      <c r="AJ1439" s="269">
        <v>0</v>
      </c>
    </row>
    <row r="1440" spans="1:36" s="56" customFormat="1" ht="13.5" customHeight="1">
      <c r="A1440" s="317">
        <f>G1440</f>
        <v>75</v>
      </c>
      <c r="B1440" s="199">
        <f t="shared" si="43"/>
        <v>30</v>
      </c>
      <c r="C1440" s="49" t="s">
        <v>289</v>
      </c>
      <c r="D1440" s="315">
        <v>28</v>
      </c>
      <c r="E1440" s="313" t="s">
        <v>290</v>
      </c>
      <c r="F1440" s="313" t="s">
        <v>291</v>
      </c>
      <c r="G1440" s="154">
        <v>75</v>
      </c>
      <c r="H1440" s="154">
        <v>41</v>
      </c>
      <c r="I1440" s="51">
        <v>10.88</v>
      </c>
      <c r="J1440" s="52" t="s">
        <v>295</v>
      </c>
      <c r="K1440" s="53">
        <v>21</v>
      </c>
      <c r="L1440" s="292">
        <v>1697</v>
      </c>
      <c r="M1440" s="316">
        <v>1</v>
      </c>
      <c r="N1440" s="52" t="s">
        <v>287</v>
      </c>
      <c r="O1440" s="303">
        <f>(L1440*P1440)/100</f>
        <v>424.25</v>
      </c>
      <c r="P1440" s="193">
        <v>25</v>
      </c>
      <c r="Q1440" s="62">
        <v>1</v>
      </c>
      <c r="R1440" s="315"/>
      <c r="S1440" s="241" t="s">
        <v>288</v>
      </c>
      <c r="T1440" s="81">
        <v>2</v>
      </c>
      <c r="U1440" s="446">
        <f>IF(D1439=0,D1440,D1439)</f>
        <v>30</v>
      </c>
      <c r="V1440" s="57">
        <f>IF(I1439=0,I1440,I1439)</f>
        <v>6.5299999999999994</v>
      </c>
      <c r="W1440" s="279">
        <f>IF(S1439="取りやめ",0,V1440)</f>
        <v>6.5299999999999994</v>
      </c>
      <c r="X1440" s="282">
        <v>4</v>
      </c>
      <c r="Y1440" s="279" t="str">
        <f t="shared" si="44"/>
        <v>47541</v>
      </c>
      <c r="Z1440" s="282">
        <v>1697.2800000000002</v>
      </c>
      <c r="AA1440" s="282"/>
      <c r="AH1440" s="56">
        <v>30</v>
      </c>
      <c r="AI1440" s="56">
        <v>6.5299999999999994</v>
      </c>
      <c r="AJ1440" s="56">
        <v>6.5299999999999994</v>
      </c>
    </row>
    <row r="1441" spans="1:36" s="268" customFormat="1" ht="13.5" customHeight="1">
      <c r="A1441" s="317">
        <f>IF(G1441=G1442,G1441,G1442)</f>
        <v>75</v>
      </c>
      <c r="B1441" s="199">
        <f t="shared" si="43"/>
        <v>30</v>
      </c>
      <c r="C1441" s="58" t="s">
        <v>411</v>
      </c>
      <c r="D1441" s="48">
        <v>30</v>
      </c>
      <c r="E1441" s="43" t="s">
        <v>561</v>
      </c>
      <c r="F1441" s="43" t="s">
        <v>125</v>
      </c>
      <c r="G1441" s="152" t="s">
        <v>567</v>
      </c>
      <c r="H1441" s="152" t="s">
        <v>569</v>
      </c>
      <c r="I1441" s="44">
        <v>2.3199999999999998</v>
      </c>
      <c r="J1441" s="47" t="s">
        <v>403</v>
      </c>
      <c r="K1441" s="45">
        <v>28</v>
      </c>
      <c r="L1441" s="291">
        <v>353</v>
      </c>
      <c r="M1441" s="174" t="s">
        <v>540</v>
      </c>
      <c r="N1441" s="47" t="s">
        <v>127</v>
      </c>
      <c r="O1441" s="308">
        <v>81</v>
      </c>
      <c r="P1441" s="192">
        <v>23</v>
      </c>
      <c r="Q1441" s="218">
        <v>1</v>
      </c>
      <c r="R1441" s="48"/>
      <c r="S1441" s="240" t="s">
        <v>542</v>
      </c>
      <c r="T1441" s="81">
        <v>1</v>
      </c>
      <c r="U1441" s="446">
        <f>IF(D1441=0,D1442,D1441)</f>
        <v>30</v>
      </c>
      <c r="V1441" s="57">
        <v>0</v>
      </c>
      <c r="W1441" s="279">
        <v>0</v>
      </c>
      <c r="X1441" s="282">
        <v>4</v>
      </c>
      <c r="Y1441" s="279" t="str">
        <f t="shared" si="44"/>
        <v>400750050</v>
      </c>
      <c r="Z1441" s="282" t="e">
        <v>#N/A</v>
      </c>
      <c r="AA1441" s="282"/>
      <c r="AB1441" s="270"/>
      <c r="AC1441" s="270"/>
      <c r="AD1441" s="270"/>
      <c r="AE1441" s="270"/>
      <c r="AF1441" s="270"/>
      <c r="AG1441" s="270"/>
      <c r="AH1441" s="268">
        <v>30</v>
      </c>
      <c r="AI1441" s="268">
        <v>0</v>
      </c>
      <c r="AJ1441" s="268">
        <v>0</v>
      </c>
    </row>
    <row r="1442" spans="1:36" s="57" customFormat="1" ht="13.5" customHeight="1">
      <c r="A1442" s="317">
        <f>G1442</f>
        <v>75</v>
      </c>
      <c r="B1442" s="199">
        <f t="shared" si="43"/>
        <v>30</v>
      </c>
      <c r="C1442" s="49" t="s">
        <v>289</v>
      </c>
      <c r="D1442" s="315">
        <v>28</v>
      </c>
      <c r="E1442" s="313" t="s">
        <v>290</v>
      </c>
      <c r="F1442" s="313" t="s">
        <v>291</v>
      </c>
      <c r="G1442" s="154">
        <v>75</v>
      </c>
      <c r="H1442" s="154">
        <v>50</v>
      </c>
      <c r="I1442" s="51">
        <v>2.3199999999999998</v>
      </c>
      <c r="J1442" s="52" t="s">
        <v>293</v>
      </c>
      <c r="K1442" s="53">
        <v>27</v>
      </c>
      <c r="L1442" s="292">
        <v>311</v>
      </c>
      <c r="M1442" s="316">
        <v>1</v>
      </c>
      <c r="N1442" s="52" t="s">
        <v>287</v>
      </c>
      <c r="O1442" s="303">
        <f>(L1442*P1442)/100</f>
        <v>77.75</v>
      </c>
      <c r="P1442" s="193">
        <v>25</v>
      </c>
      <c r="Q1442" s="62">
        <v>1</v>
      </c>
      <c r="R1442" s="315"/>
      <c r="S1442" s="241" t="s">
        <v>288</v>
      </c>
      <c r="T1442" s="81">
        <v>2</v>
      </c>
      <c r="U1442" s="446">
        <f>IF(D1441=0,D1442,D1441)</f>
        <v>30</v>
      </c>
      <c r="V1442" s="57">
        <f>IF(I1441=0,I1442,I1441)</f>
        <v>2.3199999999999998</v>
      </c>
      <c r="W1442" s="279">
        <f>IF(S1441="取りやめ",0,V1442)</f>
        <v>2.3199999999999998</v>
      </c>
      <c r="X1442" s="282">
        <v>4</v>
      </c>
      <c r="Y1442" s="279" t="str">
        <f t="shared" si="44"/>
        <v>47550</v>
      </c>
      <c r="Z1442" s="282">
        <v>310.88</v>
      </c>
      <c r="AA1442" s="282"/>
      <c r="AB1442" s="56"/>
      <c r="AC1442" s="56"/>
      <c r="AD1442" s="56"/>
      <c r="AE1442" s="56"/>
      <c r="AF1442" s="56"/>
      <c r="AG1442" s="56"/>
      <c r="AH1442" s="57">
        <v>30</v>
      </c>
      <c r="AI1442" s="57">
        <v>2.3199999999999998</v>
      </c>
      <c r="AJ1442" s="57">
        <v>2.3199999999999998</v>
      </c>
    </row>
    <row r="1443" spans="1:36" s="268" customFormat="1" ht="13.5" customHeight="1">
      <c r="A1443" s="317">
        <f>IF(G1443=G1444,G1443,G1444)</f>
        <v>76</v>
      </c>
      <c r="B1443" s="199">
        <f t="shared" si="43"/>
        <v>32</v>
      </c>
      <c r="C1443" s="58"/>
      <c r="D1443" s="48">
        <v>32</v>
      </c>
      <c r="E1443" s="43"/>
      <c r="F1443" s="43"/>
      <c r="G1443" s="152"/>
      <c r="H1443" s="152"/>
      <c r="I1443" s="44"/>
      <c r="J1443" s="47"/>
      <c r="K1443" s="45"/>
      <c r="L1443" s="291"/>
      <c r="M1443" s="174"/>
      <c r="N1443" s="47"/>
      <c r="O1443" s="308"/>
      <c r="P1443" s="192"/>
      <c r="Q1443" s="218"/>
      <c r="R1443" s="48"/>
      <c r="S1443" s="240"/>
      <c r="T1443" s="81">
        <v>1</v>
      </c>
      <c r="U1443" s="446">
        <f>IF(D1443=0,D1444,D1443)</f>
        <v>32</v>
      </c>
      <c r="V1443" s="57">
        <v>0</v>
      </c>
      <c r="W1443" s="279">
        <v>0</v>
      </c>
      <c r="X1443" s="282">
        <v>4</v>
      </c>
      <c r="Y1443" s="279" t="str">
        <f t="shared" si="44"/>
        <v>4</v>
      </c>
      <c r="Z1443" s="282" t="e">
        <v>#N/A</v>
      </c>
      <c r="AA1443" s="282"/>
      <c r="AB1443" s="182"/>
      <c r="AC1443" s="182"/>
      <c r="AD1443" s="182"/>
      <c r="AE1443" s="182"/>
      <c r="AF1443" s="182"/>
      <c r="AG1443" s="182"/>
      <c r="AH1443" s="268">
        <v>32</v>
      </c>
      <c r="AI1443" s="268">
        <v>0</v>
      </c>
      <c r="AJ1443" s="268">
        <v>0</v>
      </c>
    </row>
    <row r="1444" spans="1:36" s="57" customFormat="1" ht="13.5" customHeight="1">
      <c r="A1444" s="317">
        <f>G1444</f>
        <v>76</v>
      </c>
      <c r="B1444" s="199">
        <f t="shared" si="43"/>
        <v>32</v>
      </c>
      <c r="C1444" s="49" t="s">
        <v>313</v>
      </c>
      <c r="D1444" s="315">
        <v>28</v>
      </c>
      <c r="E1444" s="313" t="s">
        <v>314</v>
      </c>
      <c r="F1444" s="313" t="s">
        <v>315</v>
      </c>
      <c r="G1444" s="154">
        <v>76</v>
      </c>
      <c r="H1444" s="154">
        <v>14</v>
      </c>
      <c r="I1444" s="51">
        <v>4.08</v>
      </c>
      <c r="J1444" s="52" t="s">
        <v>371</v>
      </c>
      <c r="K1444" s="53">
        <v>69</v>
      </c>
      <c r="L1444" s="292">
        <v>339</v>
      </c>
      <c r="M1444" s="316">
        <v>1</v>
      </c>
      <c r="N1444" s="52" t="s">
        <v>311</v>
      </c>
      <c r="O1444" s="303">
        <f>(L1444*P1444)/100</f>
        <v>84.75</v>
      </c>
      <c r="P1444" s="193">
        <v>25</v>
      </c>
      <c r="Q1444" s="62">
        <v>1</v>
      </c>
      <c r="R1444" s="315"/>
      <c r="S1444" s="241" t="s">
        <v>312</v>
      </c>
      <c r="T1444" s="81">
        <v>2</v>
      </c>
      <c r="U1444" s="446">
        <f>IF(D1443=0,D1444,D1443)</f>
        <v>32</v>
      </c>
      <c r="V1444" s="57">
        <f>IF(I1443=0,I1444,I1443)</f>
        <v>4.08</v>
      </c>
      <c r="W1444" s="279">
        <f>IF(S1443="取りやめ",0,V1444)</f>
        <v>4.08</v>
      </c>
      <c r="X1444" s="282">
        <v>4</v>
      </c>
      <c r="Y1444" s="279" t="str">
        <f t="shared" si="44"/>
        <v>47614</v>
      </c>
      <c r="Z1444" s="282">
        <v>338.64</v>
      </c>
      <c r="AA1444" s="282"/>
      <c r="AB1444" s="56"/>
      <c r="AC1444" s="56"/>
      <c r="AD1444" s="56"/>
      <c r="AE1444" s="56"/>
      <c r="AF1444" s="56"/>
      <c r="AG1444" s="56"/>
      <c r="AH1444" s="57">
        <v>32</v>
      </c>
      <c r="AI1444" s="57">
        <v>4.08</v>
      </c>
      <c r="AJ1444" s="57">
        <v>4.08</v>
      </c>
    </row>
    <row r="1445" spans="1:36" s="268" customFormat="1" ht="13.5" customHeight="1">
      <c r="A1445" s="317">
        <f>IF(G1445=G1446,G1445,G1446)</f>
        <v>78</v>
      </c>
      <c r="B1445" s="199">
        <f t="shared" si="43"/>
        <v>32</v>
      </c>
      <c r="C1445" s="58"/>
      <c r="D1445" s="48">
        <v>32</v>
      </c>
      <c r="E1445" s="43"/>
      <c r="F1445" s="43"/>
      <c r="G1445" s="152"/>
      <c r="H1445" s="152"/>
      <c r="I1445" s="44"/>
      <c r="J1445" s="47"/>
      <c r="K1445" s="45"/>
      <c r="L1445" s="291"/>
      <c r="M1445" s="174"/>
      <c r="N1445" s="47"/>
      <c r="O1445" s="308"/>
      <c r="P1445" s="192"/>
      <c r="Q1445" s="218"/>
      <c r="R1445" s="48"/>
      <c r="S1445" s="240"/>
      <c r="T1445" s="81">
        <v>1</v>
      </c>
      <c r="U1445" s="446">
        <f>IF(D1445=0,D1446,D1445)</f>
        <v>32</v>
      </c>
      <c r="V1445" s="57">
        <v>0</v>
      </c>
      <c r="W1445" s="279">
        <v>0</v>
      </c>
      <c r="X1445" s="282">
        <v>4</v>
      </c>
      <c r="Y1445" s="279" t="str">
        <f t="shared" si="44"/>
        <v>4</v>
      </c>
      <c r="Z1445" s="282" t="e">
        <v>#N/A</v>
      </c>
      <c r="AA1445" s="282"/>
      <c r="AB1445" s="270"/>
      <c r="AC1445" s="270"/>
      <c r="AD1445" s="270"/>
      <c r="AE1445" s="270"/>
      <c r="AF1445" s="270"/>
      <c r="AG1445" s="270"/>
      <c r="AH1445" s="268">
        <v>32</v>
      </c>
      <c r="AI1445" s="268">
        <v>0</v>
      </c>
      <c r="AJ1445" s="268">
        <v>0</v>
      </c>
    </row>
    <row r="1446" spans="1:36" s="56" customFormat="1" ht="13.5" customHeight="1">
      <c r="A1446" s="317">
        <f>G1446</f>
        <v>78</v>
      </c>
      <c r="B1446" s="199">
        <f t="shared" si="43"/>
        <v>32</v>
      </c>
      <c r="C1446" s="49" t="s">
        <v>313</v>
      </c>
      <c r="D1446" s="315">
        <v>28</v>
      </c>
      <c r="E1446" s="313" t="s">
        <v>314</v>
      </c>
      <c r="F1446" s="313" t="s">
        <v>315</v>
      </c>
      <c r="G1446" s="154">
        <v>78</v>
      </c>
      <c r="H1446" s="154">
        <v>102</v>
      </c>
      <c r="I1446" s="51">
        <v>7.8</v>
      </c>
      <c r="J1446" s="52" t="s">
        <v>371</v>
      </c>
      <c r="K1446" s="53">
        <v>51</v>
      </c>
      <c r="L1446" s="296">
        <v>429</v>
      </c>
      <c r="M1446" s="316">
        <v>1</v>
      </c>
      <c r="N1446" s="52" t="s">
        <v>311</v>
      </c>
      <c r="O1446" s="303">
        <f>(L1446*P1446)/100</f>
        <v>107.25</v>
      </c>
      <c r="P1446" s="193">
        <v>25</v>
      </c>
      <c r="Q1446" s="62">
        <v>1</v>
      </c>
      <c r="R1446" s="315"/>
      <c r="S1446" s="241" t="s">
        <v>312</v>
      </c>
      <c r="T1446" s="81">
        <v>2</v>
      </c>
      <c r="U1446" s="446">
        <f>IF(D1445=0,D1446,D1445)</f>
        <v>32</v>
      </c>
      <c r="V1446" s="57">
        <f>IF(I1445=0,I1446,I1445)</f>
        <v>7.8</v>
      </c>
      <c r="W1446" s="279">
        <f>IF(S1445="取りやめ",0,V1446)</f>
        <v>7.8</v>
      </c>
      <c r="X1446" s="282">
        <v>4</v>
      </c>
      <c r="Y1446" s="279" t="str">
        <f t="shared" si="44"/>
        <v>478102</v>
      </c>
      <c r="Z1446" s="282">
        <v>429</v>
      </c>
      <c r="AA1446" s="282"/>
      <c r="AB1446" s="57"/>
      <c r="AC1446" s="57"/>
      <c r="AD1446" s="57"/>
      <c r="AE1446" s="57"/>
      <c r="AF1446" s="57"/>
      <c r="AG1446" s="57"/>
      <c r="AH1446" s="56">
        <v>32</v>
      </c>
      <c r="AI1446" s="56">
        <v>7.8</v>
      </c>
      <c r="AJ1446" s="56">
        <v>7.8</v>
      </c>
    </row>
    <row r="1447" spans="1:36" s="268" customFormat="1" ht="13.5" customHeight="1">
      <c r="A1447" s="317">
        <f>IF(G1447=G1448,G1447,G1448)</f>
        <v>80</v>
      </c>
      <c r="B1447" s="199">
        <f t="shared" si="43"/>
        <v>32</v>
      </c>
      <c r="C1447" s="256"/>
      <c r="D1447" s="48">
        <v>32</v>
      </c>
      <c r="E1447" s="211"/>
      <c r="F1447" s="211"/>
      <c r="G1447" s="212"/>
      <c r="H1447" s="212"/>
      <c r="I1447" s="213"/>
      <c r="J1447" s="214"/>
      <c r="K1447" s="215"/>
      <c r="L1447" s="290"/>
      <c r="M1447" s="216"/>
      <c r="N1447" s="214"/>
      <c r="O1447" s="307"/>
      <c r="P1447" s="220"/>
      <c r="Q1447" s="218"/>
      <c r="R1447" s="219"/>
      <c r="S1447" s="238"/>
      <c r="T1447" s="81">
        <v>1</v>
      </c>
      <c r="U1447" s="446">
        <f>IF(D1447=0,D1448,D1447)</f>
        <v>32</v>
      </c>
      <c r="V1447" s="57">
        <v>0</v>
      </c>
      <c r="W1447" s="279">
        <v>0</v>
      </c>
      <c r="X1447" s="282">
        <v>4</v>
      </c>
      <c r="Y1447" s="279" t="str">
        <f t="shared" si="44"/>
        <v>4</v>
      </c>
      <c r="Z1447" s="282">
        <v>922.72</v>
      </c>
      <c r="AA1447" s="282"/>
      <c r="AH1447" s="268">
        <v>32</v>
      </c>
      <c r="AI1447" s="268">
        <v>0</v>
      </c>
      <c r="AJ1447" s="268">
        <v>0</v>
      </c>
    </row>
    <row r="1448" spans="1:36" s="56" customFormat="1" ht="13.5" customHeight="1">
      <c r="A1448" s="317">
        <f>G1448</f>
        <v>80</v>
      </c>
      <c r="B1448" s="199">
        <f t="shared" si="43"/>
        <v>32</v>
      </c>
      <c r="C1448" s="318" t="s">
        <v>313</v>
      </c>
      <c r="D1448" s="314">
        <v>28</v>
      </c>
      <c r="E1448" s="312" t="s">
        <v>314</v>
      </c>
      <c r="F1448" s="312" t="s">
        <v>315</v>
      </c>
      <c r="G1448" s="325">
        <v>80</v>
      </c>
      <c r="H1448" s="325">
        <v>82</v>
      </c>
      <c r="I1448" s="328">
        <v>3.16</v>
      </c>
      <c r="J1448" s="331" t="s">
        <v>327</v>
      </c>
      <c r="K1448" s="334">
        <v>42</v>
      </c>
      <c r="L1448" s="296">
        <v>923</v>
      </c>
      <c r="M1448" s="339">
        <v>1</v>
      </c>
      <c r="N1448" s="331" t="s">
        <v>323</v>
      </c>
      <c r="O1448" s="302">
        <f>(L1448*P1448)/100</f>
        <v>230.75</v>
      </c>
      <c r="P1448" s="343">
        <v>25</v>
      </c>
      <c r="Q1448" s="62">
        <v>1</v>
      </c>
      <c r="R1448" s="314"/>
      <c r="S1448" s="348" t="s">
        <v>324</v>
      </c>
      <c r="T1448" s="81">
        <v>2</v>
      </c>
      <c r="U1448" s="446">
        <f>IF(D1447=0,D1448,D1447)</f>
        <v>32</v>
      </c>
      <c r="V1448" s="57">
        <f>IF(I1447=0,I1448,I1447)</f>
        <v>3.16</v>
      </c>
      <c r="W1448" s="279">
        <f>IF(S1447="取りやめ",0,V1448)</f>
        <v>3.16</v>
      </c>
      <c r="X1448" s="282">
        <v>4</v>
      </c>
      <c r="Y1448" s="279" t="str">
        <f t="shared" si="44"/>
        <v>48082</v>
      </c>
      <c r="Z1448" s="282">
        <v>922.72</v>
      </c>
      <c r="AA1448" s="282"/>
      <c r="AH1448" s="56">
        <v>32</v>
      </c>
      <c r="AI1448" s="56">
        <v>3.16</v>
      </c>
      <c r="AJ1448" s="56">
        <v>3.16</v>
      </c>
    </row>
    <row r="1449" spans="1:36" s="56" customFormat="1" ht="13.5" customHeight="1">
      <c r="A1449" s="317">
        <f>IF(G1449=G1450,G1449,G1450)</f>
        <v>80</v>
      </c>
      <c r="B1449" s="199">
        <f t="shared" si="43"/>
        <v>32</v>
      </c>
      <c r="C1449" s="256"/>
      <c r="D1449" s="48">
        <v>32</v>
      </c>
      <c r="E1449" s="211"/>
      <c r="F1449" s="211"/>
      <c r="G1449" s="212"/>
      <c r="H1449" s="212"/>
      <c r="I1449" s="213"/>
      <c r="J1449" s="214"/>
      <c r="K1449" s="215"/>
      <c r="L1449" s="290"/>
      <c r="M1449" s="216"/>
      <c r="N1449" s="214"/>
      <c r="O1449" s="307"/>
      <c r="P1449" s="220"/>
      <c r="Q1449" s="218"/>
      <c r="R1449" s="219"/>
      <c r="S1449" s="238"/>
      <c r="T1449" s="81">
        <v>1</v>
      </c>
      <c r="U1449" s="446">
        <f>IF(D1449=0,D1450,D1449)</f>
        <v>32</v>
      </c>
      <c r="V1449" s="57">
        <v>0</v>
      </c>
      <c r="W1449" s="279">
        <v>0</v>
      </c>
      <c r="X1449" s="282">
        <v>4</v>
      </c>
      <c r="Y1449" s="279" t="str">
        <f t="shared" si="44"/>
        <v>4</v>
      </c>
      <c r="Z1449" s="282">
        <v>1544.32</v>
      </c>
      <c r="AA1449" s="282"/>
      <c r="AB1449" s="268"/>
      <c r="AC1449" s="268"/>
      <c r="AD1449" s="268"/>
      <c r="AE1449" s="268"/>
      <c r="AF1449" s="268"/>
      <c r="AG1449" s="268"/>
      <c r="AH1449" s="56">
        <v>32</v>
      </c>
      <c r="AI1449" s="56">
        <v>0</v>
      </c>
      <c r="AJ1449" s="56">
        <v>0</v>
      </c>
    </row>
    <row r="1450" spans="1:36" s="56" customFormat="1" ht="13.5" customHeight="1">
      <c r="A1450" s="317">
        <f>G1450</f>
        <v>80</v>
      </c>
      <c r="B1450" s="199">
        <f t="shared" si="43"/>
        <v>32</v>
      </c>
      <c r="C1450" s="49" t="s">
        <v>313</v>
      </c>
      <c r="D1450" s="315">
        <v>28</v>
      </c>
      <c r="E1450" s="313" t="s">
        <v>314</v>
      </c>
      <c r="F1450" s="313" t="s">
        <v>315</v>
      </c>
      <c r="G1450" s="154">
        <v>80</v>
      </c>
      <c r="H1450" s="154">
        <v>83</v>
      </c>
      <c r="I1450" s="51">
        <v>6.08</v>
      </c>
      <c r="J1450" s="52" t="s">
        <v>328</v>
      </c>
      <c r="K1450" s="53">
        <v>42</v>
      </c>
      <c r="L1450" s="292">
        <v>1544</v>
      </c>
      <c r="M1450" s="316">
        <v>1</v>
      </c>
      <c r="N1450" s="52" t="s">
        <v>323</v>
      </c>
      <c r="O1450" s="303">
        <f>(L1450*P1450)/100</f>
        <v>386</v>
      </c>
      <c r="P1450" s="193">
        <v>25</v>
      </c>
      <c r="Q1450" s="62">
        <v>1</v>
      </c>
      <c r="R1450" s="315"/>
      <c r="S1450" s="241" t="s">
        <v>324</v>
      </c>
      <c r="T1450" s="81">
        <v>2</v>
      </c>
      <c r="U1450" s="446">
        <f>IF(D1449=0,D1450,D1449)</f>
        <v>32</v>
      </c>
      <c r="V1450" s="57">
        <f>IF(I1449=0,I1450,I1449)</f>
        <v>6.08</v>
      </c>
      <c r="W1450" s="279">
        <f>IF(S1449="取りやめ",0,V1450)</f>
        <v>6.08</v>
      </c>
      <c r="X1450" s="282">
        <v>4</v>
      </c>
      <c r="Y1450" s="279" t="str">
        <f t="shared" si="44"/>
        <v>48083</v>
      </c>
      <c r="Z1450" s="282">
        <v>1544.32</v>
      </c>
      <c r="AA1450" s="282"/>
      <c r="AH1450" s="56">
        <v>32</v>
      </c>
      <c r="AI1450" s="56">
        <v>6.08</v>
      </c>
      <c r="AJ1450" s="56">
        <v>6.08</v>
      </c>
    </row>
    <row r="1451" spans="1:36" s="57" customFormat="1" ht="13.5" customHeight="1">
      <c r="A1451" s="317">
        <f>IF(G1451=G1452,G1451,G1452)</f>
        <v>80</v>
      </c>
      <c r="B1451" s="199">
        <f t="shared" si="43"/>
        <v>32</v>
      </c>
      <c r="C1451" s="256"/>
      <c r="D1451" s="48">
        <v>32</v>
      </c>
      <c r="E1451" s="211"/>
      <c r="F1451" s="211"/>
      <c r="G1451" s="212"/>
      <c r="H1451" s="212"/>
      <c r="I1451" s="213"/>
      <c r="J1451" s="214"/>
      <c r="K1451" s="215"/>
      <c r="L1451" s="290"/>
      <c r="M1451" s="216"/>
      <c r="N1451" s="214"/>
      <c r="O1451" s="307"/>
      <c r="P1451" s="220"/>
      <c r="Q1451" s="218"/>
      <c r="R1451" s="219"/>
      <c r="S1451" s="238"/>
      <c r="T1451" s="81">
        <v>1</v>
      </c>
      <c r="U1451" s="446">
        <f>IF(D1451=0,D1452,D1451)</f>
        <v>32</v>
      </c>
      <c r="V1451" s="57">
        <v>0</v>
      </c>
      <c r="W1451" s="279">
        <v>0</v>
      </c>
      <c r="X1451" s="282">
        <v>4</v>
      </c>
      <c r="Y1451" s="279" t="str">
        <f t="shared" si="44"/>
        <v>4</v>
      </c>
      <c r="Z1451" s="282" t="e">
        <v>#N/A</v>
      </c>
      <c r="AA1451" s="282"/>
      <c r="AB1451" s="268"/>
      <c r="AC1451" s="268"/>
      <c r="AD1451" s="268"/>
      <c r="AE1451" s="268"/>
      <c r="AF1451" s="268"/>
      <c r="AG1451" s="268"/>
      <c r="AH1451" s="57">
        <v>32</v>
      </c>
      <c r="AI1451" s="57">
        <v>0</v>
      </c>
      <c r="AJ1451" s="57">
        <v>0</v>
      </c>
    </row>
    <row r="1452" spans="1:36" s="56" customFormat="1" ht="13.5" customHeight="1">
      <c r="A1452" s="317">
        <f>G1452</f>
        <v>80</v>
      </c>
      <c r="B1452" s="199">
        <f t="shared" si="43"/>
        <v>32</v>
      </c>
      <c r="C1452" s="49" t="s">
        <v>313</v>
      </c>
      <c r="D1452" s="315">
        <v>28</v>
      </c>
      <c r="E1452" s="313" t="s">
        <v>314</v>
      </c>
      <c r="F1452" s="313" t="s">
        <v>315</v>
      </c>
      <c r="G1452" s="154">
        <v>80</v>
      </c>
      <c r="H1452" s="154">
        <v>166</v>
      </c>
      <c r="I1452" s="51">
        <v>2.06</v>
      </c>
      <c r="J1452" s="52" t="s">
        <v>325</v>
      </c>
      <c r="K1452" s="53">
        <v>41</v>
      </c>
      <c r="L1452" s="338">
        <f>(O1452/P1452)*100</f>
        <v>220.00000000000003</v>
      </c>
      <c r="M1452" s="316">
        <v>1</v>
      </c>
      <c r="N1452" s="52" t="s">
        <v>323</v>
      </c>
      <c r="O1452" s="303">
        <v>55</v>
      </c>
      <c r="P1452" s="193">
        <v>25</v>
      </c>
      <c r="Q1452" s="62">
        <v>1</v>
      </c>
      <c r="R1452" s="315"/>
      <c r="S1452" s="241" t="s">
        <v>324</v>
      </c>
      <c r="T1452" s="81">
        <v>2</v>
      </c>
      <c r="U1452" s="446">
        <f>IF(D1451=0,D1452,D1451)</f>
        <v>32</v>
      </c>
      <c r="V1452" s="57">
        <f>IF(I1451=0,I1452,I1451)</f>
        <v>2.06</v>
      </c>
      <c r="W1452" s="279">
        <f>IF(S1451="取りやめ",0,V1452)</f>
        <v>2.06</v>
      </c>
      <c r="X1452" s="282">
        <v>4</v>
      </c>
      <c r="Y1452" s="279" t="str">
        <f t="shared" si="44"/>
        <v>480166</v>
      </c>
      <c r="Z1452" s="282" t="e">
        <v>#N/A</v>
      </c>
      <c r="AA1452" s="282"/>
      <c r="AH1452" s="56">
        <v>32</v>
      </c>
      <c r="AI1452" s="56">
        <v>2.06</v>
      </c>
      <c r="AJ1452" s="56">
        <v>2.06</v>
      </c>
    </row>
    <row r="1453" spans="1:36" s="81" customFormat="1" ht="13.5" customHeight="1">
      <c r="C1453" s="558" t="s">
        <v>39</v>
      </c>
      <c r="D1453" s="85"/>
      <c r="E1453" s="100"/>
      <c r="F1453" s="100"/>
      <c r="G1453" s="96"/>
      <c r="H1453" s="96"/>
      <c r="I1453" s="85"/>
      <c r="J1453" s="100"/>
      <c r="K1453" s="85"/>
      <c r="L1453" s="283"/>
      <c r="M1453" s="101"/>
      <c r="N1453" s="100"/>
      <c r="O1453" s="297"/>
      <c r="P1453" s="85"/>
      <c r="Q1453" s="178"/>
      <c r="R1453" s="85"/>
      <c r="S1453" s="231"/>
      <c r="T1453" s="73"/>
      <c r="U1453" s="73"/>
      <c r="V1453" s="73"/>
      <c r="W1453" s="276"/>
      <c r="X1453" s="276"/>
      <c r="Y1453" s="276"/>
      <c r="Z1453" s="276"/>
      <c r="AA1453" s="276"/>
    </row>
    <row r="1454" spans="1:36" s="73" customFormat="1" ht="13.5" customHeight="1">
      <c r="C1454" s="275"/>
      <c r="D1454" s="85"/>
      <c r="E1454" s="100"/>
      <c r="F1454" s="100"/>
      <c r="G1454" s="96"/>
      <c r="H1454" s="96"/>
      <c r="I1454" s="85"/>
      <c r="J1454" s="100"/>
      <c r="K1454" s="85"/>
      <c r="L1454" s="283"/>
      <c r="M1454" s="101"/>
      <c r="N1454" s="100"/>
      <c r="O1454" s="297"/>
      <c r="P1454" s="85"/>
      <c r="Q1454" s="178"/>
      <c r="R1454" s="85"/>
      <c r="S1454" s="231"/>
      <c r="W1454" s="276"/>
      <c r="X1454" s="276"/>
      <c r="Y1454" s="276"/>
      <c r="Z1454" s="276"/>
      <c r="AA1454" s="276"/>
    </row>
  </sheetData>
  <autoFilter ref="A4:AG1453">
    <sortState ref="A5:AG1121">
      <sortCondition ref="B4:B1121"/>
    </sortState>
  </autoFilter>
  <mergeCells count="3">
    <mergeCell ref="E3:H3"/>
    <mergeCell ref="I3:M3"/>
    <mergeCell ref="N3:P3"/>
  </mergeCells>
  <phoneticPr fontId="2"/>
  <dataValidations disablePrompts="1" count="13">
    <dataValidation imeMode="hiragana" allowBlank="1" showInputMessage="1" showErrorMessage="1" sqref="F5:F14 J5:J14 J16:J1452 F16:F1452 C5:C1452"/>
    <dataValidation type="list" imeMode="hiragana" allowBlank="1" showInputMessage="1" showErrorMessage="1" sqref="R738:R740 R489:R492 R435:R470 R566:R567 R285 R146:R154 R523 R895:R898 R669:R670 R513:R518 R235:R236 R610 R612 R191:R198 R408:R426 R573:R575 R16:R18 R631 R679:R706 R644:R650 R365:R403 R287:R288 R618:R622 R1385:R1390 R230 R877:R892 R777:R794 R614 R21:R24 R27:R28 R201:R206 R1433:R1441 R939:R940 R1349:R1380 R655:R658 R661:R662 R295:R296 R429 R759:R762 R901:R902 R1405:R1420 R246:R260 R815:R816 R1447:R1452 R625:R628 R1399:R1402 R579:R600 R142 R859:R872 R475:R476 R159:R188 R76 R343:R362 R31:R72 R535:R537 R729:R730 R797:R812 R1425:R1428 R329:R340 R5:R14 R213:R216 R709:R726 R306:R310 R745:R756 R479:R486 R529:R530 R505 R520 R494:R502 R905:R936 R108 R736 R313:R327 R818:R856 R81:R84 R86 R88:R90 R92:R94 R96 R98 R100 R102:R106 R112:R114 R116:R120 R122 R124:R140 R219:R228 R242 R244 R265:R278 R280 R945:R1342">
      <formula1>#REF!</formula1>
    </dataValidation>
    <dataValidation type="list" imeMode="hiragana" allowBlank="1" showInputMessage="1" showErrorMessage="1" sqref="R643 R521:R522 R519 R493 R531:R534 R524:R528 R487:R488 R541:R565 R611 R609 R568:R572 R506:R512 R1442 R404:R407 R617 R503:R504 R632 R613 R538">
      <formula1>$AD$22</formula1>
    </dataValidation>
    <dataValidation type="list" allowBlank="1" showInputMessage="1" showErrorMessage="1" sqref="E643 E521:E522 E506:E512 E613 E531:E534 E632 E617 E404:E407 E1442 E519 E503:E504 E493 E568:E572 E609 E611 E541:E565 E487:E488 E524:E528 E538">
      <formula1>$AD$28:$AD$60</formula1>
    </dataValidation>
    <dataValidation imeMode="off" allowBlank="1" showInputMessage="1" showErrorMessage="1" sqref="G508:G526 G5:I14 K5:M14 O5:Q14 L15:M15 G16:I506 H507:I534 G528:G534 P16:Q1452 O15:O1452 K16:M1452 G535:I1452"/>
    <dataValidation type="list" allowBlank="1" showInputMessage="1" showErrorMessage="1" sqref="N135">
      <formula1>#REF!</formula1>
    </dataValidation>
    <dataValidation type="list" allowBlank="1" showInputMessage="1" showErrorMessage="1" sqref="E943:E944 E707:E708 E1391:E1394">
      <formula1>$AD$6:$AD$21</formula1>
    </dataValidation>
    <dataValidation type="list" allowBlank="1" showInputMessage="1" showErrorMessage="1" sqref="N707:N708 N341:N342 N763:N770 N1443:N1446 N229 N364 N937:N938 N576:N578 N899:N900 N671:N678 N651:N654 N73:N75 N737 N1381:N1384 N1421:N1424 N1403:N1404 N795:N796 N873:N876 N301:N302 N25:N26 N29:N30 N199:N200 N731:N735 N155:N156 N633:N642 N659:N660 N813:N814 N477:N478 N623:N624 N471:N474 N903:N904 N663:N668 N1429:N1432 N893:N894 N772:N776 N217:N218 N629:N630 N1391:N1398 N281:N282 N279 N539:N540 N941:N944 N601:N608 N817 N109:N111 N857:N858 N615:N616 N77:N78 N85 N87 N91 N95 N97 N99 N101 N107 N115 N121 N123 N141 N145 N237:N241 N243 N245 N427:N428 N430:N434 N1343:N1348">
      <formula1>$AF$6:$AF$9</formula1>
    </dataValidation>
    <dataValidation type="list" imeMode="hiragana" allowBlank="1" showInputMessage="1" showErrorMessage="1" sqref="R707:R708 R763:R776 R143:R145 R297:R305 R941:R944 R19:R20 R899:R900 R671:R678 R651:R654 R73:R75 R155:R158 R1381:R1384 R1421:R1424 R1403:R1404 R795:R796 R873:R876 R363:R364 R25:R26 R29:R30 R261:R264 R199:R200 R207:R212 R189:R190 R633:R642 R659:R660 R286 R477:R478 R623:R624 R471:R474 R903:R904 R663:R668 R1429:R1432 R231:R234 R229 R217:R218 R629:R630 R1391:R1398 R328 R289:R294 R539:R540 R576:R578 R601:R608 R817 R109:R111 R311:R312 R615:R616 R937:R938 R857:R858 R281:R284 R813:R814 R1443:R1446 R341:R342 R893:R894 R731:R735 R737 R279 R77:R80 R85 R87 R91 R95 R97 R99 R101 R107 R115 R121 R123 R141 R237:R241 R243 R245 R427:R428 R430:R434 R1343:R1348">
      <formula1>#REF!</formula1>
    </dataValidation>
    <dataValidation type="list" allowBlank="1" showInputMessage="1" showErrorMessage="1" sqref="E19:E20 E763:E776 E143:E145 E899:E900 E671:E678 E651:E654 E73:E75 E155:E158 E1381:E1384 E1421:E1424 E297:E305 E1395:E1398 E795:E796 E873:E876 E363:E364 E25:E26 E29:E30 E261:E264 E199:E200 E207:E212 E189:E190 E633:E642 E659:E660 E286 E477:E478 E623:E624 E471:E474 E903:E904 E663:E668 E1429:E1432 E231:E234 E229 E217:E218 E629:E630 E1403:E1404 E328 E289:E294 E539:E540 E576:E578 E601:E608 E817 E109:E111 E311:E312 E615:E616 E937:E938 E941:E942 E857:E858 E281:E284 E813:E814 E1443:E1446 E341:E342 E893:E894 E731:E735 E737 E279 E77:E80 E85 E87 E91 E95 E97 E99 E101 E107 E115 E121 E123 E141 E237:E241 E243 E245 E427:E428 E430:E434 E1343:E1348">
      <formula1>$AD$6:$AD$19</formula1>
    </dataValidation>
    <dataValidation type="list" allowBlank="1" showInputMessage="1" showErrorMessage="1" sqref="E727:E728 E757:E758 E741:E744">
      <formula1>$AD$5:$AD$17</formula1>
    </dataValidation>
    <dataValidation type="list" allowBlank="1" showInputMessage="1" showErrorMessage="1" sqref="N727:N728 N771 N757:N758 N741:N744">
      <formula1>$AF$5:$AF$7</formula1>
    </dataValidation>
    <dataValidation type="list" imeMode="hiragana" allowBlank="1" showInputMessage="1" showErrorMessage="1" sqref="R727:R728 R757:R758 R741:R744">
      <formula1>#REF!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78" fitToHeight="30" orientation="landscape" r:id="rId1"/>
  <headerFooter>
    <oddHeader>&amp;R別紙１</oddHeader>
  </headerFooter>
  <rowBreaks count="1" manualBreakCount="1">
    <brk id="38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A582"/>
  <sheetViews>
    <sheetView zoomScaleNormal="100" zoomScaleSheetLayoutView="85" workbookViewId="0">
      <pane xSplit="8" ySplit="4" topLeftCell="I5" activePane="bottomRight" state="frozen"/>
      <selection activeCell="L11" sqref="L11"/>
      <selection pane="topRight" activeCell="L11" sqref="L11"/>
      <selection pane="bottomLeft" activeCell="L11" sqref="L11"/>
      <selection pane="bottomRight"/>
    </sheetView>
  </sheetViews>
  <sheetFormatPr defaultRowHeight="13.5"/>
  <cols>
    <col min="1" max="2" width="5.25" style="106" bestFit="1" customWidth="1"/>
    <col min="3" max="3" width="10.875" style="106" customWidth="1"/>
    <col min="4" max="4" width="6.625" style="106" customWidth="1"/>
    <col min="5" max="6" width="9" style="146"/>
    <col min="7" max="8" width="7.875" style="150" customWidth="1"/>
    <col min="9" max="9" width="9.625" style="106" customWidth="1"/>
    <col min="10" max="11" width="8.125" style="106" customWidth="1"/>
    <col min="12" max="12" width="8.125" style="408" customWidth="1"/>
    <col min="13" max="13" width="9.375" style="106" customWidth="1"/>
    <col min="14" max="15" width="8.125" style="106" customWidth="1"/>
    <col min="16" max="16" width="9.5" style="106" customWidth="1"/>
    <col min="17" max="17" width="7.25" style="106" customWidth="1"/>
    <col min="18" max="19" width="6.625" style="106" customWidth="1"/>
    <col min="20" max="20" width="16.625" style="106" customWidth="1"/>
    <col min="21" max="21" width="5.375" style="57" bestFit="1" customWidth="1"/>
    <col min="22" max="22" width="9.25" style="57" bestFit="1" customWidth="1"/>
    <col min="23" max="23" width="5.875" style="57" bestFit="1" customWidth="1"/>
    <col min="24" max="24" width="9" style="106"/>
    <col min="25" max="27" width="9" style="106" hidden="1" customWidth="1"/>
    <col min="28" max="16384" width="9" style="106"/>
  </cols>
  <sheetData>
    <row r="1" spans="1:26" ht="16.5" customHeight="1">
      <c r="C1" s="105" t="s">
        <v>52</v>
      </c>
    </row>
    <row r="2" spans="1:26" ht="17.25" customHeight="1">
      <c r="C2" s="163"/>
      <c r="D2" s="163"/>
      <c r="E2" s="637" t="s">
        <v>3</v>
      </c>
      <c r="F2" s="638"/>
      <c r="G2" s="638"/>
      <c r="H2" s="639"/>
      <c r="I2" s="637" t="s">
        <v>42</v>
      </c>
      <c r="J2" s="638"/>
      <c r="K2" s="638"/>
      <c r="L2" s="638"/>
      <c r="M2" s="638"/>
      <c r="N2" s="638"/>
      <c r="O2" s="638"/>
      <c r="P2" s="639"/>
      <c r="Q2" s="163"/>
      <c r="R2" s="163"/>
      <c r="S2" s="163"/>
      <c r="T2" s="362"/>
      <c r="U2" s="389"/>
      <c r="V2" s="389"/>
    </row>
    <row r="3" spans="1:26" ht="17.25" customHeight="1">
      <c r="A3" s="85" t="s">
        <v>426</v>
      </c>
      <c r="B3" s="85" t="s">
        <v>397</v>
      </c>
      <c r="C3" s="361"/>
      <c r="D3" s="361"/>
      <c r="E3" s="362"/>
      <c r="F3" s="362"/>
      <c r="G3" s="527"/>
      <c r="H3" s="527"/>
      <c r="I3" s="163"/>
      <c r="J3" s="640" t="s">
        <v>43</v>
      </c>
      <c r="K3" s="641"/>
      <c r="L3" s="641"/>
      <c r="M3" s="642"/>
      <c r="N3" s="640" t="s">
        <v>48</v>
      </c>
      <c r="O3" s="641"/>
      <c r="P3" s="642"/>
      <c r="Q3" s="361"/>
      <c r="R3" s="361"/>
      <c r="S3" s="361"/>
      <c r="T3" s="363"/>
      <c r="U3" s="389"/>
      <c r="V3" s="389"/>
    </row>
    <row r="4" spans="1:26" ht="55.5">
      <c r="A4" s="281" t="s">
        <v>433</v>
      </c>
      <c r="B4" s="281" t="s">
        <v>421</v>
      </c>
      <c r="C4" s="55" t="s">
        <v>19</v>
      </c>
      <c r="D4" s="55" t="s">
        <v>2</v>
      </c>
      <c r="E4" s="352" t="s">
        <v>4</v>
      </c>
      <c r="F4" s="352" t="s">
        <v>5</v>
      </c>
      <c r="G4" s="154" t="s">
        <v>6</v>
      </c>
      <c r="H4" s="154" t="s">
        <v>7</v>
      </c>
      <c r="I4" s="55" t="s">
        <v>41</v>
      </c>
      <c r="J4" s="107" t="s">
        <v>44</v>
      </c>
      <c r="K4" s="108" t="s">
        <v>45</v>
      </c>
      <c r="L4" s="409" t="s">
        <v>46</v>
      </c>
      <c r="M4" s="107" t="s">
        <v>47</v>
      </c>
      <c r="N4" s="107" t="s">
        <v>49</v>
      </c>
      <c r="O4" s="107" t="s">
        <v>50</v>
      </c>
      <c r="P4" s="107" t="s">
        <v>51</v>
      </c>
      <c r="Q4" s="55" t="s">
        <v>59</v>
      </c>
      <c r="R4" s="55" t="s">
        <v>18</v>
      </c>
      <c r="S4" s="55" t="s">
        <v>16</v>
      </c>
      <c r="T4" s="49" t="s">
        <v>17</v>
      </c>
      <c r="U4" s="257" t="s">
        <v>397</v>
      </c>
      <c r="V4" s="277" t="s">
        <v>399</v>
      </c>
    </row>
    <row r="5" spans="1:26" s="269" customFormat="1">
      <c r="A5" s="317">
        <f>IF(G5=G6,G5,G6)</f>
        <v>6</v>
      </c>
      <c r="B5" s="199">
        <f t="shared" ref="B5:B68" si="0">U5</f>
        <v>25</v>
      </c>
      <c r="C5" s="256" t="s">
        <v>78</v>
      </c>
      <c r="D5" s="218">
        <v>25</v>
      </c>
      <c r="E5" s="211" t="s">
        <v>24</v>
      </c>
      <c r="F5" s="211" t="s">
        <v>80</v>
      </c>
      <c r="G5" s="212">
        <v>6</v>
      </c>
      <c r="H5" s="212">
        <v>27</v>
      </c>
      <c r="I5" s="213">
        <v>1.74</v>
      </c>
      <c r="J5" s="213">
        <v>1.74</v>
      </c>
      <c r="K5" s="214" t="s">
        <v>53</v>
      </c>
      <c r="L5" s="376" t="s">
        <v>133</v>
      </c>
      <c r="M5" s="217">
        <v>1830</v>
      </c>
      <c r="N5" s="374"/>
      <c r="O5" s="217"/>
      <c r="P5" s="217"/>
      <c r="Q5" s="217"/>
      <c r="R5" s="219">
        <v>1</v>
      </c>
      <c r="S5" s="219"/>
      <c r="T5" s="256" t="s">
        <v>163</v>
      </c>
      <c r="U5">
        <f>IF(D5=0,D6,D5)</f>
        <v>25</v>
      </c>
      <c r="V5">
        <v>0</v>
      </c>
      <c r="W5" s="279"/>
    </row>
    <row r="6" spans="1:26" s="56" customFormat="1" ht="13.5" customHeight="1">
      <c r="A6" s="317">
        <f>G6</f>
        <v>6</v>
      </c>
      <c r="B6" s="199">
        <f t="shared" si="0"/>
        <v>25</v>
      </c>
      <c r="C6" s="145" t="s">
        <v>78</v>
      </c>
      <c r="D6" s="110">
        <v>25</v>
      </c>
      <c r="E6" s="147" t="s">
        <v>24</v>
      </c>
      <c r="F6" s="147" t="s">
        <v>80</v>
      </c>
      <c r="G6" s="151">
        <v>6</v>
      </c>
      <c r="H6" s="151">
        <v>27</v>
      </c>
      <c r="I6" s="111">
        <v>1.74</v>
      </c>
      <c r="J6" s="111">
        <v>1.74</v>
      </c>
      <c r="K6" s="112" t="s">
        <v>53</v>
      </c>
      <c r="L6" s="393" t="s">
        <v>133</v>
      </c>
      <c r="M6" s="113">
        <v>1830</v>
      </c>
      <c r="N6" s="114"/>
      <c r="O6" s="113"/>
      <c r="P6" s="113"/>
      <c r="Q6" s="113"/>
      <c r="R6" s="115">
        <v>1</v>
      </c>
      <c r="S6" s="115"/>
      <c r="T6" s="145" t="s">
        <v>163</v>
      </c>
      <c r="U6">
        <f>IF(D5=0,D6,D5)</f>
        <v>25</v>
      </c>
      <c r="V6">
        <f>IF(T5="取りやめ",0,IF(I5=0,I6,I5))</f>
        <v>1.74</v>
      </c>
      <c r="W6" s="279"/>
    </row>
    <row r="7" spans="1:26" s="269" customFormat="1" ht="13.5" customHeight="1">
      <c r="A7" s="317">
        <f>IF(G7=G8,G7,G8)</f>
        <v>8</v>
      </c>
      <c r="B7" s="199">
        <f t="shared" si="0"/>
        <v>25</v>
      </c>
      <c r="C7" s="256" t="s">
        <v>90</v>
      </c>
      <c r="D7" s="218">
        <v>25</v>
      </c>
      <c r="E7" s="211" t="s">
        <v>24</v>
      </c>
      <c r="F7" s="211" t="s">
        <v>91</v>
      </c>
      <c r="G7" s="212">
        <v>8</v>
      </c>
      <c r="H7" s="212">
        <v>42</v>
      </c>
      <c r="I7" s="213">
        <v>1.05</v>
      </c>
      <c r="J7" s="213">
        <v>1.05</v>
      </c>
      <c r="K7" s="214" t="s">
        <v>54</v>
      </c>
      <c r="L7" s="376" t="s">
        <v>403</v>
      </c>
      <c r="M7" s="217">
        <v>2380</v>
      </c>
      <c r="N7" s="374"/>
      <c r="O7" s="217"/>
      <c r="P7" s="217"/>
      <c r="Q7" s="217"/>
      <c r="R7" s="219">
        <v>1</v>
      </c>
      <c r="S7" s="219"/>
      <c r="T7" s="256" t="s">
        <v>105</v>
      </c>
      <c r="U7">
        <f>IF(D7=0,D8,D7)</f>
        <v>25</v>
      </c>
      <c r="V7">
        <v>0</v>
      </c>
      <c r="W7" s="279"/>
    </row>
    <row r="8" spans="1:26" s="56" customFormat="1" ht="13.5" customHeight="1">
      <c r="A8" s="317">
        <f>G8</f>
        <v>8</v>
      </c>
      <c r="B8" s="199">
        <f t="shared" si="0"/>
        <v>25</v>
      </c>
      <c r="C8" s="126" t="s">
        <v>90</v>
      </c>
      <c r="D8" s="120">
        <v>25</v>
      </c>
      <c r="E8" s="148" t="s">
        <v>24</v>
      </c>
      <c r="F8" s="148" t="s">
        <v>91</v>
      </c>
      <c r="G8" s="153">
        <v>8</v>
      </c>
      <c r="H8" s="153">
        <v>42</v>
      </c>
      <c r="I8" s="16">
        <v>1.05</v>
      </c>
      <c r="J8" s="16">
        <v>1.05</v>
      </c>
      <c r="K8" s="122" t="s">
        <v>54</v>
      </c>
      <c r="L8" s="133" t="s">
        <v>201</v>
      </c>
      <c r="M8" s="123">
        <v>2380</v>
      </c>
      <c r="N8" s="124"/>
      <c r="O8" s="123"/>
      <c r="P8" s="123"/>
      <c r="Q8" s="123"/>
      <c r="R8" s="125">
        <v>1</v>
      </c>
      <c r="S8" s="125"/>
      <c r="T8" s="126" t="s">
        <v>105</v>
      </c>
      <c r="U8">
        <f>IF(D7=0,D8,D7)</f>
        <v>25</v>
      </c>
      <c r="V8">
        <f>IF(T7="取りやめ",0,IF(I7=0,I8,I7))</f>
        <v>1.05</v>
      </c>
      <c r="W8" s="279"/>
      <c r="Y8" s="56" t="s">
        <v>20</v>
      </c>
    </row>
    <row r="9" spans="1:26" s="269" customFormat="1" ht="13.5" customHeight="1">
      <c r="A9" s="317">
        <f>IF(G9=G10,G9,G10)</f>
        <v>8</v>
      </c>
      <c r="B9" s="199">
        <f t="shared" si="0"/>
        <v>25</v>
      </c>
      <c r="C9" s="259" t="s">
        <v>78</v>
      </c>
      <c r="D9" s="218">
        <v>25</v>
      </c>
      <c r="E9" s="211" t="s">
        <v>24</v>
      </c>
      <c r="F9" s="211" t="s">
        <v>80</v>
      </c>
      <c r="G9" s="212">
        <v>8</v>
      </c>
      <c r="H9" s="212">
        <v>66</v>
      </c>
      <c r="I9" s="213">
        <v>3.17</v>
      </c>
      <c r="J9" s="213">
        <v>3.17</v>
      </c>
      <c r="K9" s="214" t="s">
        <v>54</v>
      </c>
      <c r="L9" s="376" t="s">
        <v>403</v>
      </c>
      <c r="M9" s="217">
        <v>1790</v>
      </c>
      <c r="N9" s="374"/>
      <c r="O9" s="217"/>
      <c r="P9" s="217"/>
      <c r="Q9" s="217"/>
      <c r="R9" s="219">
        <v>1</v>
      </c>
      <c r="S9" s="219"/>
      <c r="T9" s="259" t="s">
        <v>183</v>
      </c>
      <c r="U9">
        <f>IF(D9=0,D10,D9)</f>
        <v>25</v>
      </c>
      <c r="V9">
        <v>0</v>
      </c>
      <c r="W9" s="279"/>
    </row>
    <row r="10" spans="1:26" s="56" customFormat="1" ht="13.5" customHeight="1">
      <c r="A10" s="317">
        <f>G10</f>
        <v>8</v>
      </c>
      <c r="B10" s="199">
        <f t="shared" si="0"/>
        <v>25</v>
      </c>
      <c r="C10" s="132" t="s">
        <v>78</v>
      </c>
      <c r="D10" s="120">
        <v>25</v>
      </c>
      <c r="E10" s="148" t="s">
        <v>24</v>
      </c>
      <c r="F10" s="148" t="s">
        <v>80</v>
      </c>
      <c r="G10" s="153">
        <v>8</v>
      </c>
      <c r="H10" s="153">
        <v>66</v>
      </c>
      <c r="I10" s="16">
        <v>3.17</v>
      </c>
      <c r="J10" s="16">
        <v>3.17</v>
      </c>
      <c r="K10" s="122" t="s">
        <v>54</v>
      </c>
      <c r="L10" s="133" t="s">
        <v>157</v>
      </c>
      <c r="M10" s="123">
        <v>1790</v>
      </c>
      <c r="N10" s="124"/>
      <c r="O10" s="123"/>
      <c r="P10" s="123"/>
      <c r="Q10" s="123"/>
      <c r="R10" s="125">
        <v>1</v>
      </c>
      <c r="S10" s="125"/>
      <c r="T10" s="132" t="s">
        <v>183</v>
      </c>
      <c r="U10">
        <f>IF(D9=0,D10,D9)</f>
        <v>25</v>
      </c>
      <c r="V10">
        <f>IF(T9="取りやめ",0,IF(I9=0,I10,I9))</f>
        <v>3.17</v>
      </c>
      <c r="W10" s="279"/>
      <c r="Y10" s="56" t="s">
        <v>87</v>
      </c>
    </row>
    <row r="11" spans="1:26" s="268" customFormat="1" ht="13.5" customHeight="1">
      <c r="A11" s="317">
        <f>IF(G11=G12,G11,G12)</f>
        <v>8</v>
      </c>
      <c r="B11" s="199">
        <f t="shared" si="0"/>
        <v>25</v>
      </c>
      <c r="C11" s="256" t="s">
        <v>78</v>
      </c>
      <c r="D11" s="218">
        <v>25</v>
      </c>
      <c r="E11" s="211" t="s">
        <v>24</v>
      </c>
      <c r="F11" s="211" t="s">
        <v>80</v>
      </c>
      <c r="G11" s="212">
        <v>8</v>
      </c>
      <c r="H11" s="212">
        <v>68</v>
      </c>
      <c r="I11" s="213">
        <v>3.64</v>
      </c>
      <c r="J11" s="213">
        <v>3.64</v>
      </c>
      <c r="K11" s="214" t="s">
        <v>54</v>
      </c>
      <c r="L11" s="376" t="s">
        <v>403</v>
      </c>
      <c r="M11" s="217">
        <v>1790</v>
      </c>
      <c r="N11" s="374"/>
      <c r="O11" s="217"/>
      <c r="P11" s="217"/>
      <c r="Q11" s="217"/>
      <c r="R11" s="219">
        <v>1</v>
      </c>
      <c r="S11" s="219"/>
      <c r="T11" s="256" t="s">
        <v>184</v>
      </c>
      <c r="U11">
        <f>IF(D11=0,D12,D11)</f>
        <v>25</v>
      </c>
      <c r="V11">
        <v>0</v>
      </c>
      <c r="W11" s="279"/>
    </row>
    <row r="12" spans="1:26" s="57" customFormat="1" ht="13.5" customHeight="1">
      <c r="A12" s="317">
        <f>G12</f>
        <v>8</v>
      </c>
      <c r="B12" s="199">
        <f t="shared" si="0"/>
        <v>25</v>
      </c>
      <c r="C12" s="132" t="s">
        <v>78</v>
      </c>
      <c r="D12" s="120">
        <v>25</v>
      </c>
      <c r="E12" s="148" t="s">
        <v>24</v>
      </c>
      <c r="F12" s="148" t="s">
        <v>80</v>
      </c>
      <c r="G12" s="153">
        <v>8</v>
      </c>
      <c r="H12" s="153">
        <v>68</v>
      </c>
      <c r="I12" s="16">
        <v>3.64</v>
      </c>
      <c r="J12" s="16">
        <v>3.64</v>
      </c>
      <c r="K12" s="122" t="s">
        <v>54</v>
      </c>
      <c r="L12" s="133" t="s">
        <v>157</v>
      </c>
      <c r="M12" s="123">
        <v>1790</v>
      </c>
      <c r="N12" s="124"/>
      <c r="O12" s="123"/>
      <c r="P12" s="123"/>
      <c r="Q12" s="123"/>
      <c r="R12" s="125">
        <v>1</v>
      </c>
      <c r="S12" s="125"/>
      <c r="T12" s="132" t="s">
        <v>184</v>
      </c>
      <c r="U12">
        <f>IF(D11=0,D12,D11)</f>
        <v>25</v>
      </c>
      <c r="V12">
        <f>IF(T11="取りやめ",0,IF(I11=0,I12,I11))</f>
        <v>3.64</v>
      </c>
      <c r="W12" s="279"/>
      <c r="Y12" s="57" t="s">
        <v>24</v>
      </c>
      <c r="Z12" s="57">
        <v>23</v>
      </c>
    </row>
    <row r="13" spans="1:26" s="268" customFormat="1" ht="13.5" customHeight="1">
      <c r="A13" s="317">
        <f>IF(G13=G14,G13,G14)</f>
        <v>8</v>
      </c>
      <c r="B13" s="199">
        <f t="shared" si="0"/>
        <v>25</v>
      </c>
      <c r="C13" s="256" t="s">
        <v>90</v>
      </c>
      <c r="D13" s="218">
        <v>25</v>
      </c>
      <c r="E13" s="211" t="s">
        <v>24</v>
      </c>
      <c r="F13" s="211" t="s">
        <v>91</v>
      </c>
      <c r="G13" s="212">
        <v>8</v>
      </c>
      <c r="H13" s="212">
        <v>70</v>
      </c>
      <c r="I13" s="213">
        <v>0.88</v>
      </c>
      <c r="J13" s="213">
        <v>0.88</v>
      </c>
      <c r="K13" s="214" t="s">
        <v>54</v>
      </c>
      <c r="L13" s="376" t="s">
        <v>403</v>
      </c>
      <c r="M13" s="217">
        <v>2350</v>
      </c>
      <c r="N13" s="374"/>
      <c r="O13" s="217"/>
      <c r="P13" s="217"/>
      <c r="Q13" s="217"/>
      <c r="R13" s="219">
        <v>1</v>
      </c>
      <c r="S13" s="219"/>
      <c r="T13" s="256" t="s">
        <v>106</v>
      </c>
      <c r="U13">
        <f>IF(D13=0,D14,D13)</f>
        <v>25</v>
      </c>
      <c r="V13">
        <v>0</v>
      </c>
      <c r="W13" s="279"/>
    </row>
    <row r="14" spans="1:26" s="57" customFormat="1" ht="13.5" customHeight="1">
      <c r="A14" s="317">
        <f>G14</f>
        <v>8</v>
      </c>
      <c r="B14" s="199">
        <f t="shared" si="0"/>
        <v>25</v>
      </c>
      <c r="C14" s="126" t="s">
        <v>90</v>
      </c>
      <c r="D14" s="120">
        <v>25</v>
      </c>
      <c r="E14" s="148" t="s">
        <v>24</v>
      </c>
      <c r="F14" s="148" t="s">
        <v>91</v>
      </c>
      <c r="G14" s="153">
        <v>8</v>
      </c>
      <c r="H14" s="153">
        <v>70</v>
      </c>
      <c r="I14" s="16">
        <v>0.88</v>
      </c>
      <c r="J14" s="16">
        <v>0.88</v>
      </c>
      <c r="K14" s="122" t="s">
        <v>54</v>
      </c>
      <c r="L14" s="133" t="s">
        <v>201</v>
      </c>
      <c r="M14" s="123">
        <v>2350</v>
      </c>
      <c r="N14" s="124"/>
      <c r="O14" s="123"/>
      <c r="P14" s="123"/>
      <c r="Q14" s="123"/>
      <c r="R14" s="125">
        <v>1</v>
      </c>
      <c r="S14" s="125"/>
      <c r="T14" s="126" t="s">
        <v>106</v>
      </c>
      <c r="U14">
        <f>IF(D13=0,D14,D13)</f>
        <v>25</v>
      </c>
      <c r="V14">
        <f>IF(T13="取りやめ",0,IF(I13=0,I14,I13))</f>
        <v>0.88</v>
      </c>
      <c r="W14" s="279"/>
      <c r="Y14" s="57" t="s">
        <v>24</v>
      </c>
      <c r="Z14" s="57">
        <v>23</v>
      </c>
    </row>
    <row r="15" spans="1:26" s="268" customFormat="1" ht="13.5" customHeight="1">
      <c r="A15" s="317">
        <f>IF(G15=G16,G15,G16)</f>
        <v>8</v>
      </c>
      <c r="B15" s="199">
        <f t="shared" si="0"/>
        <v>25</v>
      </c>
      <c r="C15" s="259" t="s">
        <v>78</v>
      </c>
      <c r="D15" s="218">
        <v>25</v>
      </c>
      <c r="E15" s="211" t="s">
        <v>24</v>
      </c>
      <c r="F15" s="211" t="s">
        <v>80</v>
      </c>
      <c r="G15" s="212">
        <v>8</v>
      </c>
      <c r="H15" s="212">
        <v>72</v>
      </c>
      <c r="I15" s="213">
        <v>4.79</v>
      </c>
      <c r="J15" s="213">
        <v>4.79</v>
      </c>
      <c r="K15" s="214" t="s">
        <v>54</v>
      </c>
      <c r="L15" s="376" t="s">
        <v>403</v>
      </c>
      <c r="M15" s="217">
        <v>1630</v>
      </c>
      <c r="N15" s="374"/>
      <c r="O15" s="217"/>
      <c r="P15" s="217"/>
      <c r="Q15" s="217"/>
      <c r="R15" s="219">
        <v>1</v>
      </c>
      <c r="S15" s="219"/>
      <c r="T15" s="259" t="s">
        <v>185</v>
      </c>
      <c r="U15">
        <f>IF(D15=0,D16,D15)</f>
        <v>25</v>
      </c>
      <c r="V15">
        <v>0</v>
      </c>
      <c r="W15" s="279"/>
    </row>
    <row r="16" spans="1:26" s="57" customFormat="1" ht="13.5" customHeight="1">
      <c r="A16" s="317">
        <f>G16</f>
        <v>8</v>
      </c>
      <c r="B16" s="199">
        <f t="shared" si="0"/>
        <v>25</v>
      </c>
      <c r="C16" s="132" t="s">
        <v>78</v>
      </c>
      <c r="D16" s="120">
        <v>25</v>
      </c>
      <c r="E16" s="148" t="s">
        <v>24</v>
      </c>
      <c r="F16" s="148" t="s">
        <v>80</v>
      </c>
      <c r="G16" s="153">
        <v>8</v>
      </c>
      <c r="H16" s="153">
        <v>72</v>
      </c>
      <c r="I16" s="16">
        <v>4.79</v>
      </c>
      <c r="J16" s="16">
        <v>4.79</v>
      </c>
      <c r="K16" s="122" t="s">
        <v>54</v>
      </c>
      <c r="L16" s="133" t="s">
        <v>157</v>
      </c>
      <c r="M16" s="123">
        <v>1630</v>
      </c>
      <c r="N16" s="124"/>
      <c r="O16" s="123"/>
      <c r="P16" s="123"/>
      <c r="Q16" s="123"/>
      <c r="R16" s="125">
        <v>1</v>
      </c>
      <c r="S16" s="125"/>
      <c r="T16" s="132" t="s">
        <v>185</v>
      </c>
      <c r="U16">
        <f>IF(D15=0,D16,D15)</f>
        <v>25</v>
      </c>
      <c r="V16">
        <f>IF(T15="取りやめ",0,IF(I15=0,I16,I15))</f>
        <v>4.79</v>
      </c>
      <c r="W16" s="279"/>
      <c r="Y16" s="57" t="s">
        <v>24</v>
      </c>
      <c r="Z16" s="57">
        <v>23</v>
      </c>
    </row>
    <row r="17" spans="1:26" s="268" customFormat="1" ht="13.5" customHeight="1">
      <c r="A17" s="317">
        <f>IF(G17=G18,G17,G18)</f>
        <v>8</v>
      </c>
      <c r="B17" s="199">
        <f t="shared" si="0"/>
        <v>25</v>
      </c>
      <c r="C17" s="256" t="s">
        <v>90</v>
      </c>
      <c r="D17" s="218">
        <v>25</v>
      </c>
      <c r="E17" s="211" t="s">
        <v>24</v>
      </c>
      <c r="F17" s="211" t="s">
        <v>91</v>
      </c>
      <c r="G17" s="212">
        <v>8</v>
      </c>
      <c r="H17" s="212">
        <v>105</v>
      </c>
      <c r="I17" s="213">
        <v>0.13</v>
      </c>
      <c r="J17" s="213">
        <v>0.13</v>
      </c>
      <c r="K17" s="214" t="s">
        <v>54</v>
      </c>
      <c r="L17" s="376" t="s">
        <v>403</v>
      </c>
      <c r="M17" s="217">
        <v>2380</v>
      </c>
      <c r="N17" s="374"/>
      <c r="O17" s="217"/>
      <c r="P17" s="217"/>
      <c r="Q17" s="217"/>
      <c r="R17" s="219">
        <v>1</v>
      </c>
      <c r="S17" s="219"/>
      <c r="T17" s="256" t="s">
        <v>107</v>
      </c>
      <c r="U17">
        <f>IF(D17=0,D18,D17)</f>
        <v>25</v>
      </c>
      <c r="V17">
        <v>0</v>
      </c>
      <c r="W17" s="279"/>
    </row>
    <row r="18" spans="1:26" s="57" customFormat="1" ht="13.5" customHeight="1">
      <c r="A18" s="317">
        <f>G18</f>
        <v>8</v>
      </c>
      <c r="B18" s="199">
        <f t="shared" si="0"/>
        <v>25</v>
      </c>
      <c r="C18" s="126" t="s">
        <v>90</v>
      </c>
      <c r="D18" s="120">
        <v>25</v>
      </c>
      <c r="E18" s="148" t="s">
        <v>24</v>
      </c>
      <c r="F18" s="148" t="s">
        <v>91</v>
      </c>
      <c r="G18" s="153">
        <v>8</v>
      </c>
      <c r="H18" s="153">
        <v>105</v>
      </c>
      <c r="I18" s="16">
        <v>0.13</v>
      </c>
      <c r="J18" s="16">
        <v>0.13</v>
      </c>
      <c r="K18" s="122" t="s">
        <v>54</v>
      </c>
      <c r="L18" s="133" t="s">
        <v>137</v>
      </c>
      <c r="M18" s="123">
        <v>2380</v>
      </c>
      <c r="N18" s="124"/>
      <c r="O18" s="123"/>
      <c r="P18" s="123"/>
      <c r="Q18" s="123"/>
      <c r="R18" s="125">
        <v>1</v>
      </c>
      <c r="S18" s="125"/>
      <c r="T18" s="126" t="s">
        <v>107</v>
      </c>
      <c r="U18">
        <f>IF(D17=0,D18,D17)</f>
        <v>25</v>
      </c>
      <c r="V18">
        <f>IF(T17="取りやめ",0,IF(I17=0,I18,I17))</f>
        <v>0.13</v>
      </c>
      <c r="W18" s="279"/>
      <c r="Y18" s="57" t="s">
        <v>24</v>
      </c>
      <c r="Z18" s="57">
        <v>23</v>
      </c>
    </row>
    <row r="19" spans="1:26" s="268" customFormat="1" ht="13.5" customHeight="1">
      <c r="A19" s="317">
        <f>IF(G19=G20,G19,G20)</f>
        <v>9</v>
      </c>
      <c r="B19" s="199">
        <f t="shared" si="0"/>
        <v>25</v>
      </c>
      <c r="C19" s="259" t="s">
        <v>78</v>
      </c>
      <c r="D19" s="218">
        <v>25</v>
      </c>
      <c r="E19" s="211" t="s">
        <v>24</v>
      </c>
      <c r="F19" s="211" t="s">
        <v>80</v>
      </c>
      <c r="G19" s="212">
        <v>9</v>
      </c>
      <c r="H19" s="212">
        <v>84</v>
      </c>
      <c r="I19" s="213">
        <v>0.91</v>
      </c>
      <c r="J19" s="213">
        <v>0.91</v>
      </c>
      <c r="K19" s="214" t="s">
        <v>53</v>
      </c>
      <c r="L19" s="376" t="s">
        <v>413</v>
      </c>
      <c r="M19" s="217">
        <v>1540</v>
      </c>
      <c r="N19" s="374"/>
      <c r="O19" s="217"/>
      <c r="P19" s="217"/>
      <c r="Q19" s="217"/>
      <c r="R19" s="219">
        <v>1</v>
      </c>
      <c r="S19" s="219"/>
      <c r="T19" s="259" t="s">
        <v>165</v>
      </c>
      <c r="U19">
        <f>IF(D19=0,D20,D19)</f>
        <v>25</v>
      </c>
      <c r="V19">
        <v>0</v>
      </c>
      <c r="W19" s="279"/>
    </row>
    <row r="20" spans="1:26" s="57" customFormat="1" ht="13.5" customHeight="1">
      <c r="A20" s="317">
        <f>G20</f>
        <v>9</v>
      </c>
      <c r="B20" s="199">
        <f t="shared" si="0"/>
        <v>25</v>
      </c>
      <c r="C20" s="132" t="s">
        <v>78</v>
      </c>
      <c r="D20" s="120">
        <v>25</v>
      </c>
      <c r="E20" s="148" t="s">
        <v>24</v>
      </c>
      <c r="F20" s="148" t="s">
        <v>80</v>
      </c>
      <c r="G20" s="153">
        <v>9</v>
      </c>
      <c r="H20" s="153">
        <v>84</v>
      </c>
      <c r="I20" s="16">
        <v>0.91</v>
      </c>
      <c r="J20" s="16">
        <v>0.91</v>
      </c>
      <c r="K20" s="122" t="s">
        <v>53</v>
      </c>
      <c r="L20" s="133" t="s">
        <v>164</v>
      </c>
      <c r="M20" s="123">
        <v>1540</v>
      </c>
      <c r="N20" s="124"/>
      <c r="O20" s="123"/>
      <c r="P20" s="123"/>
      <c r="Q20" s="123"/>
      <c r="R20" s="125">
        <v>1</v>
      </c>
      <c r="S20" s="125"/>
      <c r="T20" s="132" t="s">
        <v>165</v>
      </c>
      <c r="U20">
        <f>IF(D19=0,D20,D19)</f>
        <v>25</v>
      </c>
      <c r="V20">
        <f>IF(T19="取りやめ",0,IF(I19=0,I20,I19))</f>
        <v>0.91</v>
      </c>
      <c r="W20" s="279"/>
      <c r="Y20" s="57" t="s">
        <v>24</v>
      </c>
      <c r="Z20" s="57">
        <v>23</v>
      </c>
    </row>
    <row r="21" spans="1:26" s="268" customFormat="1" ht="13.5" customHeight="1">
      <c r="A21" s="317">
        <f>IF(G21=G22,G21,G22)</f>
        <v>9</v>
      </c>
      <c r="B21" s="199">
        <f t="shared" si="0"/>
        <v>25</v>
      </c>
      <c r="C21" s="256" t="s">
        <v>78</v>
      </c>
      <c r="D21" s="218">
        <v>25</v>
      </c>
      <c r="E21" s="211" t="s">
        <v>24</v>
      </c>
      <c r="F21" s="211" t="s">
        <v>80</v>
      </c>
      <c r="G21" s="212">
        <v>9</v>
      </c>
      <c r="H21" s="212">
        <v>84</v>
      </c>
      <c r="I21" s="213">
        <v>0.92</v>
      </c>
      <c r="J21" s="213">
        <v>0.92</v>
      </c>
      <c r="K21" s="214" t="s">
        <v>53</v>
      </c>
      <c r="L21" s="376" t="s">
        <v>413</v>
      </c>
      <c r="M21" s="217">
        <v>1540</v>
      </c>
      <c r="N21" s="374"/>
      <c r="O21" s="217"/>
      <c r="P21" s="217"/>
      <c r="Q21" s="217"/>
      <c r="R21" s="219">
        <v>1</v>
      </c>
      <c r="S21" s="219"/>
      <c r="T21" s="256" t="s">
        <v>166</v>
      </c>
      <c r="U21">
        <f>IF(D21=0,D22,D21)</f>
        <v>25</v>
      </c>
      <c r="V21">
        <v>0</v>
      </c>
      <c r="W21" s="279"/>
    </row>
    <row r="22" spans="1:26" s="57" customFormat="1" ht="13.5" customHeight="1">
      <c r="A22" s="317">
        <f>G22</f>
        <v>9</v>
      </c>
      <c r="B22" s="199">
        <f t="shared" si="0"/>
        <v>25</v>
      </c>
      <c r="C22" s="132" t="s">
        <v>78</v>
      </c>
      <c r="D22" s="120">
        <v>25</v>
      </c>
      <c r="E22" s="148" t="s">
        <v>24</v>
      </c>
      <c r="F22" s="148" t="s">
        <v>80</v>
      </c>
      <c r="G22" s="153">
        <v>9</v>
      </c>
      <c r="H22" s="153">
        <v>84</v>
      </c>
      <c r="I22" s="16">
        <v>0.92</v>
      </c>
      <c r="J22" s="16">
        <v>0.92</v>
      </c>
      <c r="K22" s="122" t="s">
        <v>53</v>
      </c>
      <c r="L22" s="133" t="s">
        <v>164</v>
      </c>
      <c r="M22" s="123">
        <v>1540</v>
      </c>
      <c r="N22" s="124"/>
      <c r="O22" s="123"/>
      <c r="P22" s="123"/>
      <c r="Q22" s="123"/>
      <c r="R22" s="125">
        <v>1</v>
      </c>
      <c r="S22" s="125"/>
      <c r="T22" s="132" t="s">
        <v>166</v>
      </c>
      <c r="U22">
        <f>IF(D21=0,D22,D21)</f>
        <v>25</v>
      </c>
      <c r="V22">
        <f>IF(T21="取りやめ",0,IF(I21=0,I22,I21))</f>
        <v>0.92</v>
      </c>
      <c r="W22" s="279"/>
    </row>
    <row r="23" spans="1:26" s="269" customFormat="1" ht="13.5" customHeight="1">
      <c r="A23" s="317">
        <f>IF(G23=G24,G23,G24)</f>
        <v>10</v>
      </c>
      <c r="B23" s="199">
        <f t="shared" si="0"/>
        <v>25</v>
      </c>
      <c r="C23" s="256" t="s">
        <v>78</v>
      </c>
      <c r="D23" s="218">
        <v>25</v>
      </c>
      <c r="E23" s="211" t="s">
        <v>24</v>
      </c>
      <c r="F23" s="211" t="s">
        <v>80</v>
      </c>
      <c r="G23" s="212">
        <v>10</v>
      </c>
      <c r="H23" s="212">
        <v>90</v>
      </c>
      <c r="I23" s="213">
        <v>3.1</v>
      </c>
      <c r="J23" s="213">
        <v>3.1</v>
      </c>
      <c r="K23" s="214" t="s">
        <v>53</v>
      </c>
      <c r="L23" s="376" t="s">
        <v>413</v>
      </c>
      <c r="M23" s="217">
        <v>2000</v>
      </c>
      <c r="N23" s="374"/>
      <c r="O23" s="217"/>
      <c r="P23" s="217"/>
      <c r="Q23" s="217"/>
      <c r="R23" s="219">
        <v>1</v>
      </c>
      <c r="S23" s="219"/>
      <c r="T23" s="256" t="s">
        <v>167</v>
      </c>
      <c r="U23">
        <f>IF(D23=0,D24,D23)</f>
        <v>25</v>
      </c>
      <c r="V23">
        <v>0</v>
      </c>
      <c r="W23" s="279"/>
    </row>
    <row r="24" spans="1:26" s="56" customFormat="1" ht="13.5" customHeight="1">
      <c r="A24" s="317">
        <f>G24</f>
        <v>10</v>
      </c>
      <c r="B24" s="199">
        <f t="shared" si="0"/>
        <v>25</v>
      </c>
      <c r="C24" s="132" t="s">
        <v>78</v>
      </c>
      <c r="D24" s="120">
        <v>25</v>
      </c>
      <c r="E24" s="148" t="s">
        <v>24</v>
      </c>
      <c r="F24" s="148" t="s">
        <v>80</v>
      </c>
      <c r="G24" s="153">
        <v>10</v>
      </c>
      <c r="H24" s="153">
        <v>90</v>
      </c>
      <c r="I24" s="16">
        <v>3.1</v>
      </c>
      <c r="J24" s="16">
        <v>3.1</v>
      </c>
      <c r="K24" s="122" t="s">
        <v>53</v>
      </c>
      <c r="L24" s="133" t="s">
        <v>164</v>
      </c>
      <c r="M24" s="123">
        <v>2000</v>
      </c>
      <c r="N24" s="124"/>
      <c r="O24" s="123"/>
      <c r="P24" s="123"/>
      <c r="Q24" s="123"/>
      <c r="R24" s="125">
        <v>1</v>
      </c>
      <c r="S24" s="125"/>
      <c r="T24" s="132" t="s">
        <v>167</v>
      </c>
      <c r="U24">
        <f>IF(D23=0,D24,D23)</f>
        <v>25</v>
      </c>
      <c r="V24">
        <f>IF(T23="取りやめ",0,IF(I23=0,I24,I23))</f>
        <v>3.1</v>
      </c>
      <c r="W24" s="279"/>
      <c r="Y24" s="56" t="s">
        <v>22</v>
      </c>
      <c r="Z24" s="56">
        <v>21</v>
      </c>
    </row>
    <row r="25" spans="1:26" s="268" customFormat="1" ht="13.5" customHeight="1">
      <c r="A25" s="317">
        <f>IF(G25=G26,G25,G26)</f>
        <v>12</v>
      </c>
      <c r="B25" s="199">
        <f t="shared" si="0"/>
        <v>25</v>
      </c>
      <c r="C25" s="256" t="s">
        <v>78</v>
      </c>
      <c r="D25" s="218">
        <v>25</v>
      </c>
      <c r="E25" s="211" t="s">
        <v>24</v>
      </c>
      <c r="F25" s="211" t="s">
        <v>80</v>
      </c>
      <c r="G25" s="212">
        <v>12</v>
      </c>
      <c r="H25" s="212">
        <v>35</v>
      </c>
      <c r="I25" s="213">
        <v>2.8</v>
      </c>
      <c r="J25" s="213">
        <v>2.8</v>
      </c>
      <c r="K25" s="214" t="s">
        <v>54</v>
      </c>
      <c r="L25" s="376" t="s">
        <v>414</v>
      </c>
      <c r="M25" s="217">
        <v>2200</v>
      </c>
      <c r="N25" s="374"/>
      <c r="O25" s="217"/>
      <c r="P25" s="217"/>
      <c r="Q25" s="217"/>
      <c r="R25" s="219">
        <v>1</v>
      </c>
      <c r="S25" s="219"/>
      <c r="T25" s="256" t="s">
        <v>182</v>
      </c>
      <c r="U25">
        <f>IF(D25=0,D26,D25)</f>
        <v>25</v>
      </c>
      <c r="V25">
        <v>0</v>
      </c>
      <c r="W25" s="279"/>
    </row>
    <row r="26" spans="1:26" s="57" customFormat="1" ht="13.5" customHeight="1">
      <c r="A26" s="317">
        <f>G26</f>
        <v>12</v>
      </c>
      <c r="B26" s="199">
        <f t="shared" si="0"/>
        <v>25</v>
      </c>
      <c r="C26" s="132" t="s">
        <v>78</v>
      </c>
      <c r="D26" s="120">
        <v>25</v>
      </c>
      <c r="E26" s="148" t="s">
        <v>24</v>
      </c>
      <c r="F26" s="148" t="s">
        <v>80</v>
      </c>
      <c r="G26" s="153">
        <v>12</v>
      </c>
      <c r="H26" s="153">
        <v>35</v>
      </c>
      <c r="I26" s="16">
        <v>2.8</v>
      </c>
      <c r="J26" s="16">
        <v>2.8</v>
      </c>
      <c r="K26" s="122" t="s">
        <v>54</v>
      </c>
      <c r="L26" s="133" t="s">
        <v>181</v>
      </c>
      <c r="M26" s="123">
        <v>2200</v>
      </c>
      <c r="N26" s="124"/>
      <c r="O26" s="123"/>
      <c r="P26" s="123"/>
      <c r="Q26" s="123"/>
      <c r="R26" s="125">
        <v>1</v>
      </c>
      <c r="S26" s="125"/>
      <c r="T26" s="132" t="s">
        <v>182</v>
      </c>
      <c r="U26">
        <f>IF(D25=0,D26,D25)</f>
        <v>25</v>
      </c>
      <c r="V26">
        <f>IF(T25="取りやめ",0,IF(I25=0,I26,I25))</f>
        <v>2.8</v>
      </c>
      <c r="W26" s="279"/>
    </row>
    <row r="27" spans="1:26" s="269" customFormat="1" ht="13.5" customHeight="1">
      <c r="A27" s="317">
        <f>IF(G27=G28,G27,G28)</f>
        <v>12</v>
      </c>
      <c r="B27" s="199">
        <f t="shared" si="0"/>
        <v>25</v>
      </c>
      <c r="C27" s="256" t="s">
        <v>90</v>
      </c>
      <c r="D27" s="218">
        <v>25</v>
      </c>
      <c r="E27" s="211" t="s">
        <v>24</v>
      </c>
      <c r="F27" s="211" t="s">
        <v>91</v>
      </c>
      <c r="G27" s="212">
        <v>12</v>
      </c>
      <c r="H27" s="212">
        <v>261</v>
      </c>
      <c r="I27" s="213">
        <v>1.28</v>
      </c>
      <c r="J27" s="213">
        <v>1.28</v>
      </c>
      <c r="K27" s="214" t="s">
        <v>54</v>
      </c>
      <c r="L27" s="376" t="s">
        <v>403</v>
      </c>
      <c r="M27" s="217">
        <v>2350</v>
      </c>
      <c r="N27" s="374"/>
      <c r="O27" s="217"/>
      <c r="P27" s="217"/>
      <c r="Q27" s="217"/>
      <c r="R27" s="219">
        <v>1</v>
      </c>
      <c r="S27" s="219"/>
      <c r="T27" s="256" t="s">
        <v>102</v>
      </c>
      <c r="U27">
        <f>IF(D27=0,D28,D27)</f>
        <v>25</v>
      </c>
      <c r="V27">
        <v>0</v>
      </c>
      <c r="W27" s="279"/>
    </row>
    <row r="28" spans="1:26" s="56" customFormat="1" ht="13.5" customHeight="1">
      <c r="A28" s="317">
        <f>G28</f>
        <v>12</v>
      </c>
      <c r="B28" s="199">
        <f t="shared" si="0"/>
        <v>25</v>
      </c>
      <c r="C28" s="126" t="s">
        <v>90</v>
      </c>
      <c r="D28" s="120">
        <v>25</v>
      </c>
      <c r="E28" s="148" t="s">
        <v>24</v>
      </c>
      <c r="F28" s="148" t="s">
        <v>91</v>
      </c>
      <c r="G28" s="153">
        <v>12</v>
      </c>
      <c r="H28" s="153">
        <v>261</v>
      </c>
      <c r="I28" s="16">
        <v>1.28</v>
      </c>
      <c r="J28" s="16">
        <v>1.28</v>
      </c>
      <c r="K28" s="122" t="s">
        <v>54</v>
      </c>
      <c r="L28" s="133" t="s">
        <v>101</v>
      </c>
      <c r="M28" s="123">
        <v>2350</v>
      </c>
      <c r="N28" s="124"/>
      <c r="O28" s="123"/>
      <c r="P28" s="123"/>
      <c r="Q28" s="123"/>
      <c r="R28" s="125">
        <v>1</v>
      </c>
      <c r="S28" s="125"/>
      <c r="T28" s="126" t="s">
        <v>102</v>
      </c>
      <c r="U28">
        <f>IF(D27=0,D28,D27)</f>
        <v>25</v>
      </c>
      <c r="V28">
        <f>IF(T27="取りやめ",0,IF(I27=0,I28,I27))</f>
        <v>1.28</v>
      </c>
      <c r="W28" s="279"/>
    </row>
    <row r="29" spans="1:26" s="268" customFormat="1" ht="13.5" customHeight="1">
      <c r="A29" s="317">
        <f>IF(G29=G30,G29,G30)</f>
        <v>12</v>
      </c>
      <c r="B29" s="199">
        <f t="shared" si="0"/>
        <v>25</v>
      </c>
      <c r="C29" s="259" t="s">
        <v>90</v>
      </c>
      <c r="D29" s="218">
        <v>25</v>
      </c>
      <c r="E29" s="211" t="s">
        <v>24</v>
      </c>
      <c r="F29" s="211" t="s">
        <v>91</v>
      </c>
      <c r="G29" s="212">
        <v>12</v>
      </c>
      <c r="H29" s="212">
        <v>280</v>
      </c>
      <c r="I29" s="213">
        <v>1.44</v>
      </c>
      <c r="J29" s="213">
        <v>1.44</v>
      </c>
      <c r="K29" s="214" t="s">
        <v>54</v>
      </c>
      <c r="L29" s="376" t="s">
        <v>403</v>
      </c>
      <c r="M29" s="217">
        <v>2350</v>
      </c>
      <c r="N29" s="374"/>
      <c r="O29" s="217"/>
      <c r="P29" s="217"/>
      <c r="Q29" s="217"/>
      <c r="R29" s="219">
        <v>1</v>
      </c>
      <c r="S29" s="219"/>
      <c r="T29" s="259" t="s">
        <v>103</v>
      </c>
      <c r="U29">
        <f>IF(D29=0,D30,D29)</f>
        <v>25</v>
      </c>
      <c r="V29">
        <v>0</v>
      </c>
      <c r="W29" s="279"/>
    </row>
    <row r="30" spans="1:26" s="57" customFormat="1" ht="13.5" customHeight="1">
      <c r="A30" s="317">
        <f>G30</f>
        <v>12</v>
      </c>
      <c r="B30" s="199">
        <f t="shared" si="0"/>
        <v>25</v>
      </c>
      <c r="C30" s="126" t="s">
        <v>90</v>
      </c>
      <c r="D30" s="120">
        <v>25</v>
      </c>
      <c r="E30" s="148" t="s">
        <v>24</v>
      </c>
      <c r="F30" s="148" t="s">
        <v>91</v>
      </c>
      <c r="G30" s="153">
        <v>12</v>
      </c>
      <c r="H30" s="153">
        <v>280</v>
      </c>
      <c r="I30" s="16">
        <v>1.44</v>
      </c>
      <c r="J30" s="16">
        <v>1.44</v>
      </c>
      <c r="K30" s="122" t="s">
        <v>54</v>
      </c>
      <c r="L30" s="133" t="s">
        <v>101</v>
      </c>
      <c r="M30" s="123">
        <v>2350</v>
      </c>
      <c r="N30" s="124"/>
      <c r="O30" s="123"/>
      <c r="P30" s="123"/>
      <c r="Q30" s="123"/>
      <c r="R30" s="125">
        <v>1</v>
      </c>
      <c r="S30" s="125"/>
      <c r="T30" s="126" t="s">
        <v>103</v>
      </c>
      <c r="U30">
        <f>IF(D29=0,D30,D29)</f>
        <v>25</v>
      </c>
      <c r="V30">
        <f>IF(T29="取りやめ",0,IF(I29=0,I30,I29))</f>
        <v>1.44</v>
      </c>
      <c r="W30" s="279"/>
      <c r="Y30" s="57" t="s">
        <v>23</v>
      </c>
      <c r="Z30" s="57">
        <v>22</v>
      </c>
    </row>
    <row r="31" spans="1:26" s="269" customFormat="1" ht="13.5" customHeight="1">
      <c r="A31" s="317">
        <f>IF(G31=G32,G31,G32)</f>
        <v>13</v>
      </c>
      <c r="B31" s="199">
        <f t="shared" si="0"/>
        <v>25</v>
      </c>
      <c r="C31" s="259" t="s">
        <v>90</v>
      </c>
      <c r="D31" s="218">
        <v>25</v>
      </c>
      <c r="E31" s="211" t="s">
        <v>24</v>
      </c>
      <c r="F31" s="211" t="s">
        <v>91</v>
      </c>
      <c r="G31" s="212">
        <v>13</v>
      </c>
      <c r="H31" s="212">
        <v>52</v>
      </c>
      <c r="I31" s="213">
        <v>0.32</v>
      </c>
      <c r="J31" s="213">
        <v>0.32</v>
      </c>
      <c r="K31" s="214" t="s">
        <v>54</v>
      </c>
      <c r="L31" s="376" t="s">
        <v>403</v>
      </c>
      <c r="M31" s="217">
        <v>2370</v>
      </c>
      <c r="N31" s="374"/>
      <c r="O31" s="217"/>
      <c r="P31" s="217"/>
      <c r="Q31" s="217"/>
      <c r="R31" s="219">
        <v>1</v>
      </c>
      <c r="S31" s="219"/>
      <c r="T31" s="259" t="s">
        <v>104</v>
      </c>
      <c r="U31">
        <f>IF(D31=0,D32,D31)</f>
        <v>25</v>
      </c>
      <c r="V31">
        <v>0</v>
      </c>
      <c r="W31" s="279"/>
    </row>
    <row r="32" spans="1:26" s="56" customFormat="1" ht="13.5" customHeight="1">
      <c r="A32" s="317">
        <f>G32</f>
        <v>13</v>
      </c>
      <c r="B32" s="199">
        <f t="shared" si="0"/>
        <v>25</v>
      </c>
      <c r="C32" s="126" t="s">
        <v>90</v>
      </c>
      <c r="D32" s="120">
        <v>25</v>
      </c>
      <c r="E32" s="148" t="s">
        <v>24</v>
      </c>
      <c r="F32" s="148" t="s">
        <v>91</v>
      </c>
      <c r="G32" s="153">
        <v>13</v>
      </c>
      <c r="H32" s="153">
        <v>52</v>
      </c>
      <c r="I32" s="16">
        <v>0.32</v>
      </c>
      <c r="J32" s="16">
        <v>0.32</v>
      </c>
      <c r="K32" s="122" t="s">
        <v>54</v>
      </c>
      <c r="L32" s="133" t="s">
        <v>137</v>
      </c>
      <c r="M32" s="123">
        <v>2370</v>
      </c>
      <c r="N32" s="124"/>
      <c r="O32" s="123"/>
      <c r="P32" s="123"/>
      <c r="Q32" s="123"/>
      <c r="R32" s="125">
        <v>1</v>
      </c>
      <c r="S32" s="125"/>
      <c r="T32" s="126" t="s">
        <v>104</v>
      </c>
      <c r="U32">
        <f>IF(D31=0,D32,D31)</f>
        <v>25</v>
      </c>
      <c r="V32">
        <f>IF(T31="取りやめ",0,IF(I31=0,I32,I31))</f>
        <v>0.32</v>
      </c>
      <c r="W32" s="279"/>
    </row>
    <row r="33" spans="1:26" s="268" customFormat="1" ht="13.5" customHeight="1">
      <c r="A33" s="317">
        <f>IF(G33=G34,G33,G34)</f>
        <v>15</v>
      </c>
      <c r="B33" s="199">
        <f t="shared" si="0"/>
        <v>25</v>
      </c>
      <c r="C33" s="259" t="s">
        <v>78</v>
      </c>
      <c r="D33" s="218">
        <v>25</v>
      </c>
      <c r="E33" s="211" t="s">
        <v>24</v>
      </c>
      <c r="F33" s="211" t="s">
        <v>80</v>
      </c>
      <c r="G33" s="212">
        <v>15</v>
      </c>
      <c r="H33" s="212">
        <v>30</v>
      </c>
      <c r="I33" s="213">
        <v>0.3</v>
      </c>
      <c r="J33" s="213">
        <v>0.3</v>
      </c>
      <c r="K33" s="214" t="s">
        <v>54</v>
      </c>
      <c r="L33" s="376" t="s">
        <v>278</v>
      </c>
      <c r="M33" s="217">
        <v>1000</v>
      </c>
      <c r="N33" s="374"/>
      <c r="O33" s="217"/>
      <c r="P33" s="217"/>
      <c r="Q33" s="217"/>
      <c r="R33" s="219">
        <v>1</v>
      </c>
      <c r="S33" s="219"/>
      <c r="T33" s="259" t="s">
        <v>177</v>
      </c>
      <c r="U33">
        <f>IF(D33=0,D34,D33)</f>
        <v>25</v>
      </c>
      <c r="V33">
        <v>0</v>
      </c>
      <c r="W33" s="279"/>
    </row>
    <row r="34" spans="1:26" s="57" customFormat="1" ht="13.5" customHeight="1">
      <c r="A34" s="317">
        <f>G34</f>
        <v>15</v>
      </c>
      <c r="B34" s="199">
        <f t="shared" si="0"/>
        <v>25</v>
      </c>
      <c r="C34" s="132" t="s">
        <v>78</v>
      </c>
      <c r="D34" s="120">
        <v>25</v>
      </c>
      <c r="E34" s="148" t="s">
        <v>24</v>
      </c>
      <c r="F34" s="148" t="s">
        <v>80</v>
      </c>
      <c r="G34" s="153">
        <v>15</v>
      </c>
      <c r="H34" s="153">
        <v>30</v>
      </c>
      <c r="I34" s="16">
        <v>0.3</v>
      </c>
      <c r="J34" s="16">
        <v>0.3</v>
      </c>
      <c r="K34" s="122" t="s">
        <v>54</v>
      </c>
      <c r="L34" s="133" t="s">
        <v>178</v>
      </c>
      <c r="M34" s="123">
        <v>1000</v>
      </c>
      <c r="N34" s="124"/>
      <c r="O34" s="123"/>
      <c r="P34" s="123"/>
      <c r="Q34" s="123"/>
      <c r="R34" s="125">
        <v>1</v>
      </c>
      <c r="S34" s="125"/>
      <c r="T34" s="132" t="s">
        <v>177</v>
      </c>
      <c r="U34">
        <f>IF(D33=0,D34,D33)</f>
        <v>25</v>
      </c>
      <c r="V34">
        <f>IF(T33="取りやめ",0,IF(I33=0,I34,I33))</f>
        <v>0.3</v>
      </c>
      <c r="W34" s="279"/>
      <c r="Y34" s="57" t="s">
        <v>24</v>
      </c>
      <c r="Z34" s="57">
        <v>23</v>
      </c>
    </row>
    <row r="35" spans="1:26" s="268" customFormat="1" ht="13.5" customHeight="1">
      <c r="A35" s="317">
        <f>IF(G35=G36,G35,G36)</f>
        <v>17</v>
      </c>
      <c r="B35" s="199">
        <f t="shared" si="0"/>
        <v>25</v>
      </c>
      <c r="C35" s="256" t="s">
        <v>78</v>
      </c>
      <c r="D35" s="218">
        <v>25</v>
      </c>
      <c r="E35" s="211" t="s">
        <v>24</v>
      </c>
      <c r="F35" s="211" t="s">
        <v>80</v>
      </c>
      <c r="G35" s="212">
        <v>17</v>
      </c>
      <c r="H35" s="212">
        <v>26</v>
      </c>
      <c r="I35" s="213">
        <v>1.44</v>
      </c>
      <c r="J35" s="213">
        <v>1.44</v>
      </c>
      <c r="K35" s="214" t="s">
        <v>53</v>
      </c>
      <c r="L35" s="376" t="s">
        <v>403</v>
      </c>
      <c r="M35" s="217">
        <v>1730</v>
      </c>
      <c r="N35" s="374"/>
      <c r="O35" s="217"/>
      <c r="P35" s="217"/>
      <c r="Q35" s="217"/>
      <c r="R35" s="219">
        <v>1</v>
      </c>
      <c r="S35" s="219"/>
      <c r="T35" s="256" t="s">
        <v>168</v>
      </c>
      <c r="U35">
        <f>IF(D35=0,D36,D35)</f>
        <v>25</v>
      </c>
      <c r="V35">
        <v>0</v>
      </c>
      <c r="W35" s="279"/>
    </row>
    <row r="36" spans="1:26" s="57" customFormat="1" ht="13.5" customHeight="1">
      <c r="A36" s="317">
        <f>G36</f>
        <v>17</v>
      </c>
      <c r="B36" s="199">
        <f t="shared" si="0"/>
        <v>25</v>
      </c>
      <c r="C36" s="132" t="s">
        <v>78</v>
      </c>
      <c r="D36" s="120">
        <v>25</v>
      </c>
      <c r="E36" s="148" t="s">
        <v>24</v>
      </c>
      <c r="F36" s="148" t="s">
        <v>80</v>
      </c>
      <c r="G36" s="153">
        <v>17</v>
      </c>
      <c r="H36" s="153">
        <v>26</v>
      </c>
      <c r="I36" s="16">
        <v>1.44</v>
      </c>
      <c r="J36" s="16">
        <v>1.44</v>
      </c>
      <c r="K36" s="122" t="s">
        <v>53</v>
      </c>
      <c r="L36" s="133" t="s">
        <v>150</v>
      </c>
      <c r="M36" s="123">
        <v>1730</v>
      </c>
      <c r="N36" s="124"/>
      <c r="O36" s="123"/>
      <c r="P36" s="123"/>
      <c r="Q36" s="123"/>
      <c r="R36" s="125">
        <v>1</v>
      </c>
      <c r="S36" s="125"/>
      <c r="T36" s="132" t="s">
        <v>168</v>
      </c>
      <c r="U36">
        <f>IF(D35=0,D36,D35)</f>
        <v>25</v>
      </c>
      <c r="V36">
        <f>IF(T35="取りやめ",0,IF(I35=0,I36,I35))</f>
        <v>1.44</v>
      </c>
      <c r="W36" s="279"/>
      <c r="Y36" s="57" t="s">
        <v>24</v>
      </c>
      <c r="Z36" s="57">
        <v>23</v>
      </c>
    </row>
    <row r="37" spans="1:26" s="269" customFormat="1" ht="13.5" customHeight="1">
      <c r="A37" s="317">
        <f>IF(G37=G38,G37,G38)</f>
        <v>21</v>
      </c>
      <c r="B37" s="199">
        <f t="shared" si="0"/>
        <v>25</v>
      </c>
      <c r="C37" s="256" t="s">
        <v>78</v>
      </c>
      <c r="D37" s="218">
        <v>25</v>
      </c>
      <c r="E37" s="211" t="s">
        <v>24</v>
      </c>
      <c r="F37" s="211" t="s">
        <v>80</v>
      </c>
      <c r="G37" s="212">
        <v>21</v>
      </c>
      <c r="H37" s="212">
        <v>99</v>
      </c>
      <c r="I37" s="213">
        <v>0.16</v>
      </c>
      <c r="J37" s="213">
        <v>0.16</v>
      </c>
      <c r="K37" s="214" t="s">
        <v>54</v>
      </c>
      <c r="L37" s="376" t="s">
        <v>278</v>
      </c>
      <c r="M37" s="217">
        <v>1620</v>
      </c>
      <c r="N37" s="374"/>
      <c r="O37" s="217"/>
      <c r="P37" s="217"/>
      <c r="Q37" s="217"/>
      <c r="R37" s="219">
        <v>1</v>
      </c>
      <c r="S37" s="219"/>
      <c r="T37" s="256" t="s">
        <v>188</v>
      </c>
      <c r="U37">
        <f>IF(D37=0,D38,D37)</f>
        <v>25</v>
      </c>
      <c r="V37">
        <v>0</v>
      </c>
      <c r="W37" s="279"/>
    </row>
    <row r="38" spans="1:26" s="56" customFormat="1" ht="13.5" customHeight="1">
      <c r="A38" s="317">
        <f>G38</f>
        <v>21</v>
      </c>
      <c r="B38" s="199">
        <f t="shared" si="0"/>
        <v>25</v>
      </c>
      <c r="C38" s="132" t="s">
        <v>78</v>
      </c>
      <c r="D38" s="120">
        <v>25</v>
      </c>
      <c r="E38" s="148" t="s">
        <v>24</v>
      </c>
      <c r="F38" s="148" t="s">
        <v>80</v>
      </c>
      <c r="G38" s="153">
        <v>21</v>
      </c>
      <c r="H38" s="153">
        <v>99</v>
      </c>
      <c r="I38" s="16">
        <v>0.16</v>
      </c>
      <c r="J38" s="16">
        <v>0.16</v>
      </c>
      <c r="K38" s="122" t="s">
        <v>54</v>
      </c>
      <c r="L38" s="133" t="s">
        <v>178</v>
      </c>
      <c r="M38" s="123">
        <v>1620</v>
      </c>
      <c r="N38" s="124"/>
      <c r="O38" s="123"/>
      <c r="P38" s="123"/>
      <c r="Q38" s="123"/>
      <c r="R38" s="125">
        <v>1</v>
      </c>
      <c r="S38" s="125"/>
      <c r="T38" s="132" t="s">
        <v>188</v>
      </c>
      <c r="U38">
        <f>IF(D37=0,D38,D37)</f>
        <v>25</v>
      </c>
      <c r="V38">
        <f>IF(T37="取りやめ",0,IF(I37=0,I38,I37))</f>
        <v>0.16</v>
      </c>
      <c r="W38" s="279"/>
    </row>
    <row r="39" spans="1:26" s="268" customFormat="1" ht="13.5" customHeight="1">
      <c r="A39" s="317">
        <f>IF(G39=G40,G39,G40)</f>
        <v>21</v>
      </c>
      <c r="B39" s="199">
        <f t="shared" si="0"/>
        <v>25</v>
      </c>
      <c r="C39" s="256" t="s">
        <v>78</v>
      </c>
      <c r="D39" s="218">
        <v>25</v>
      </c>
      <c r="E39" s="211" t="s">
        <v>24</v>
      </c>
      <c r="F39" s="211" t="s">
        <v>80</v>
      </c>
      <c r="G39" s="212">
        <v>21</v>
      </c>
      <c r="H39" s="212">
        <v>100</v>
      </c>
      <c r="I39" s="213">
        <v>0.46</v>
      </c>
      <c r="J39" s="213">
        <v>0.46</v>
      </c>
      <c r="K39" s="214" t="s">
        <v>54</v>
      </c>
      <c r="L39" s="376" t="s">
        <v>278</v>
      </c>
      <c r="M39" s="217">
        <v>1300</v>
      </c>
      <c r="N39" s="374"/>
      <c r="O39" s="217"/>
      <c r="P39" s="217"/>
      <c r="Q39" s="217"/>
      <c r="R39" s="219">
        <v>1</v>
      </c>
      <c r="S39" s="219"/>
      <c r="T39" s="256" t="s">
        <v>189</v>
      </c>
      <c r="U39">
        <f>IF(D39=0,D40,D39)</f>
        <v>25</v>
      </c>
      <c r="V39">
        <v>0</v>
      </c>
      <c r="W39" s="279"/>
    </row>
    <row r="40" spans="1:26" s="57" customFormat="1" ht="13.5" customHeight="1">
      <c r="A40" s="317">
        <f>G40</f>
        <v>21</v>
      </c>
      <c r="B40" s="199">
        <f t="shared" si="0"/>
        <v>25</v>
      </c>
      <c r="C40" s="132" t="s">
        <v>78</v>
      </c>
      <c r="D40" s="120">
        <v>25</v>
      </c>
      <c r="E40" s="148" t="s">
        <v>24</v>
      </c>
      <c r="F40" s="148" t="s">
        <v>80</v>
      </c>
      <c r="G40" s="153">
        <v>21</v>
      </c>
      <c r="H40" s="153">
        <v>100</v>
      </c>
      <c r="I40" s="16">
        <v>0.46</v>
      </c>
      <c r="J40" s="16">
        <v>0.46</v>
      </c>
      <c r="K40" s="122" t="s">
        <v>54</v>
      </c>
      <c r="L40" s="133" t="s">
        <v>76</v>
      </c>
      <c r="M40" s="123">
        <v>1300</v>
      </c>
      <c r="N40" s="124"/>
      <c r="O40" s="123"/>
      <c r="P40" s="123"/>
      <c r="Q40" s="123"/>
      <c r="R40" s="125">
        <v>1</v>
      </c>
      <c r="S40" s="125"/>
      <c r="T40" s="132" t="s">
        <v>189</v>
      </c>
      <c r="U40">
        <f>IF(D39=0,D40,D39)</f>
        <v>25</v>
      </c>
      <c r="V40">
        <f>IF(T39="取りやめ",0,IF(I39=0,I40,I39))</f>
        <v>0.46</v>
      </c>
      <c r="W40" s="279"/>
    </row>
    <row r="41" spans="1:26" s="268" customFormat="1" ht="13.5" customHeight="1">
      <c r="A41" s="317">
        <f>IF(G41=G42,G41,G42)</f>
        <v>21</v>
      </c>
      <c r="B41" s="199">
        <f t="shared" si="0"/>
        <v>25</v>
      </c>
      <c r="C41" s="256" t="s">
        <v>78</v>
      </c>
      <c r="D41" s="218">
        <v>25</v>
      </c>
      <c r="E41" s="211" t="s">
        <v>24</v>
      </c>
      <c r="F41" s="211" t="s">
        <v>80</v>
      </c>
      <c r="G41" s="212">
        <v>21</v>
      </c>
      <c r="H41" s="212">
        <v>119</v>
      </c>
      <c r="I41" s="213">
        <v>0.16</v>
      </c>
      <c r="J41" s="213">
        <v>0.16</v>
      </c>
      <c r="K41" s="214" t="s">
        <v>54</v>
      </c>
      <c r="L41" s="376" t="s">
        <v>278</v>
      </c>
      <c r="M41" s="217">
        <v>1750</v>
      </c>
      <c r="N41" s="374"/>
      <c r="O41" s="217"/>
      <c r="P41" s="217"/>
      <c r="Q41" s="217"/>
      <c r="R41" s="219">
        <v>1</v>
      </c>
      <c r="S41" s="219"/>
      <c r="T41" s="256" t="s">
        <v>188</v>
      </c>
      <c r="U41">
        <f>IF(D41=0,D42,D41)</f>
        <v>25</v>
      </c>
      <c r="V41">
        <v>0</v>
      </c>
      <c r="W41" s="279"/>
    </row>
    <row r="42" spans="1:26" s="57" customFormat="1" ht="13.5" customHeight="1">
      <c r="A42" s="317">
        <f>G42</f>
        <v>21</v>
      </c>
      <c r="B42" s="199">
        <f t="shared" si="0"/>
        <v>25</v>
      </c>
      <c r="C42" s="132" t="s">
        <v>78</v>
      </c>
      <c r="D42" s="120">
        <v>25</v>
      </c>
      <c r="E42" s="148" t="s">
        <v>24</v>
      </c>
      <c r="F42" s="148" t="s">
        <v>80</v>
      </c>
      <c r="G42" s="153">
        <v>21</v>
      </c>
      <c r="H42" s="153">
        <v>119</v>
      </c>
      <c r="I42" s="16">
        <v>0.16</v>
      </c>
      <c r="J42" s="16">
        <v>0.16</v>
      </c>
      <c r="K42" s="122" t="s">
        <v>54</v>
      </c>
      <c r="L42" s="133" t="s">
        <v>178</v>
      </c>
      <c r="M42" s="123">
        <v>1750</v>
      </c>
      <c r="N42" s="124"/>
      <c r="O42" s="123"/>
      <c r="P42" s="123"/>
      <c r="Q42" s="123"/>
      <c r="R42" s="125">
        <v>1</v>
      </c>
      <c r="S42" s="125"/>
      <c r="T42" s="132" t="s">
        <v>188</v>
      </c>
      <c r="U42">
        <f>IF(D41=0,D42,D41)</f>
        <v>25</v>
      </c>
      <c r="V42">
        <f>IF(T41="取りやめ",0,IF(I41=0,I42,I41))</f>
        <v>0.16</v>
      </c>
      <c r="W42" s="279"/>
    </row>
    <row r="43" spans="1:26" s="269" customFormat="1" ht="13.5" customHeight="1">
      <c r="A43" s="317">
        <f>IF(G43=G44,G43,G44)</f>
        <v>21</v>
      </c>
      <c r="B43" s="199">
        <f t="shared" si="0"/>
        <v>25</v>
      </c>
      <c r="C43" s="256" t="s">
        <v>78</v>
      </c>
      <c r="D43" s="218">
        <v>25</v>
      </c>
      <c r="E43" s="211" t="s">
        <v>24</v>
      </c>
      <c r="F43" s="211" t="s">
        <v>80</v>
      </c>
      <c r="G43" s="212">
        <v>21</v>
      </c>
      <c r="H43" s="212">
        <v>132</v>
      </c>
      <c r="I43" s="213">
        <v>0.15</v>
      </c>
      <c r="J43" s="213">
        <v>0.15</v>
      </c>
      <c r="K43" s="214" t="s">
        <v>54</v>
      </c>
      <c r="L43" s="376" t="s">
        <v>278</v>
      </c>
      <c r="M43" s="217">
        <v>1460</v>
      </c>
      <c r="N43" s="374"/>
      <c r="O43" s="217"/>
      <c r="P43" s="217"/>
      <c r="Q43" s="217"/>
      <c r="R43" s="219">
        <v>1</v>
      </c>
      <c r="S43" s="219"/>
      <c r="T43" s="256" t="s">
        <v>190</v>
      </c>
      <c r="U43">
        <f>IF(D43=0,D44,D43)</f>
        <v>25</v>
      </c>
      <c r="V43">
        <v>0</v>
      </c>
      <c r="W43" s="279"/>
    </row>
    <row r="44" spans="1:26" s="56" customFormat="1" ht="13.5" customHeight="1">
      <c r="A44" s="317">
        <f>G44</f>
        <v>21</v>
      </c>
      <c r="B44" s="199">
        <f t="shared" si="0"/>
        <v>25</v>
      </c>
      <c r="C44" s="132" t="s">
        <v>78</v>
      </c>
      <c r="D44" s="120">
        <v>25</v>
      </c>
      <c r="E44" s="148" t="s">
        <v>24</v>
      </c>
      <c r="F44" s="148" t="s">
        <v>80</v>
      </c>
      <c r="G44" s="153">
        <v>21</v>
      </c>
      <c r="H44" s="153">
        <v>132</v>
      </c>
      <c r="I44" s="16">
        <v>0.15</v>
      </c>
      <c r="J44" s="16">
        <v>0.15</v>
      </c>
      <c r="K44" s="122" t="s">
        <v>54</v>
      </c>
      <c r="L44" s="133" t="s">
        <v>178</v>
      </c>
      <c r="M44" s="123">
        <v>1460</v>
      </c>
      <c r="N44" s="124"/>
      <c r="O44" s="123"/>
      <c r="P44" s="123"/>
      <c r="Q44" s="123"/>
      <c r="R44" s="125">
        <v>1</v>
      </c>
      <c r="S44" s="125"/>
      <c r="T44" s="132" t="s">
        <v>190</v>
      </c>
      <c r="U44">
        <f>IF(D43=0,D44,D43)</f>
        <v>25</v>
      </c>
      <c r="V44">
        <f>IF(T43="取りやめ",0,IF(I43=0,I44,I43))</f>
        <v>0.15</v>
      </c>
      <c r="W44" s="279"/>
      <c r="Y44" s="56" t="s">
        <v>4</v>
      </c>
      <c r="Z44" s="56" t="s">
        <v>2</v>
      </c>
    </row>
    <row r="45" spans="1:26" s="268" customFormat="1" ht="13.5" customHeight="1">
      <c r="A45" s="317">
        <f>IF(G45=G46,G45,G46)</f>
        <v>23</v>
      </c>
      <c r="B45" s="199">
        <f t="shared" si="0"/>
        <v>25</v>
      </c>
      <c r="C45" s="256" t="s">
        <v>80</v>
      </c>
      <c r="D45" s="218">
        <v>25</v>
      </c>
      <c r="E45" s="211" t="s">
        <v>24</v>
      </c>
      <c r="F45" s="211" t="s">
        <v>80</v>
      </c>
      <c r="G45" s="212">
        <v>23</v>
      </c>
      <c r="H45" s="212">
        <v>88</v>
      </c>
      <c r="I45" s="213">
        <v>7.3</v>
      </c>
      <c r="J45" s="213">
        <v>7.3</v>
      </c>
      <c r="K45" s="214" t="s">
        <v>54</v>
      </c>
      <c r="L45" s="376" t="s">
        <v>406</v>
      </c>
      <c r="M45" s="217">
        <v>2000</v>
      </c>
      <c r="N45" s="374"/>
      <c r="O45" s="217"/>
      <c r="P45" s="217"/>
      <c r="Q45" s="217"/>
      <c r="R45" s="219">
        <v>1</v>
      </c>
      <c r="S45" s="219"/>
      <c r="T45" s="256" t="s">
        <v>196</v>
      </c>
      <c r="U45">
        <f>IF(D45=0,D46,D45)</f>
        <v>25</v>
      </c>
      <c r="V45">
        <v>0</v>
      </c>
      <c r="W45" s="279"/>
    </row>
    <row r="46" spans="1:26" s="57" customFormat="1" ht="13.5" customHeight="1">
      <c r="A46" s="317">
        <f>G46</f>
        <v>23</v>
      </c>
      <c r="B46" s="199">
        <f t="shared" si="0"/>
        <v>25</v>
      </c>
      <c r="C46" s="132" t="s">
        <v>80</v>
      </c>
      <c r="D46" s="120">
        <v>25</v>
      </c>
      <c r="E46" s="148" t="s">
        <v>24</v>
      </c>
      <c r="F46" s="148" t="s">
        <v>80</v>
      </c>
      <c r="G46" s="153">
        <v>23</v>
      </c>
      <c r="H46" s="153">
        <v>88</v>
      </c>
      <c r="I46" s="16">
        <v>7.3</v>
      </c>
      <c r="J46" s="16">
        <v>7.3</v>
      </c>
      <c r="K46" s="122" t="s">
        <v>54</v>
      </c>
      <c r="L46" s="133" t="s">
        <v>86</v>
      </c>
      <c r="M46" s="123">
        <v>2000</v>
      </c>
      <c r="N46" s="124"/>
      <c r="O46" s="123"/>
      <c r="P46" s="123"/>
      <c r="Q46" s="123"/>
      <c r="R46" s="125">
        <v>1</v>
      </c>
      <c r="S46" s="125"/>
      <c r="T46" s="132" t="s">
        <v>196</v>
      </c>
      <c r="U46">
        <f>IF(D45=0,D46,D45)</f>
        <v>25</v>
      </c>
      <c r="V46">
        <f>IF(T45="取りやめ",0,IF(I45=0,I46,I45))</f>
        <v>7.3</v>
      </c>
      <c r="W46" s="279"/>
      <c r="Y46" s="57" t="s">
        <v>22</v>
      </c>
      <c r="Z46" s="57">
        <v>21</v>
      </c>
    </row>
    <row r="47" spans="1:26" s="269" customFormat="1" ht="13.5" customHeight="1">
      <c r="A47" s="317">
        <f>IF(G47=G48,G47,G48)</f>
        <v>24</v>
      </c>
      <c r="B47" s="199">
        <f t="shared" si="0"/>
        <v>25</v>
      </c>
      <c r="C47" s="256" t="s">
        <v>80</v>
      </c>
      <c r="D47" s="218">
        <v>25</v>
      </c>
      <c r="E47" s="211" t="s">
        <v>24</v>
      </c>
      <c r="F47" s="211" t="s">
        <v>80</v>
      </c>
      <c r="G47" s="212">
        <v>24</v>
      </c>
      <c r="H47" s="212">
        <v>137</v>
      </c>
      <c r="I47" s="213">
        <v>10.43</v>
      </c>
      <c r="J47" s="213">
        <v>10.43</v>
      </c>
      <c r="K47" s="214" t="s">
        <v>54</v>
      </c>
      <c r="L47" s="376" t="s">
        <v>406</v>
      </c>
      <c r="M47" s="217">
        <v>2000</v>
      </c>
      <c r="N47" s="374"/>
      <c r="O47" s="217"/>
      <c r="P47" s="217"/>
      <c r="Q47" s="217"/>
      <c r="R47" s="219">
        <v>1</v>
      </c>
      <c r="S47" s="219"/>
      <c r="T47" s="256" t="s">
        <v>197</v>
      </c>
      <c r="U47">
        <f>IF(D47=0,D48,D47)</f>
        <v>25</v>
      </c>
      <c r="V47">
        <v>0</v>
      </c>
      <c r="W47" s="279"/>
    </row>
    <row r="48" spans="1:26" s="56" customFormat="1" ht="13.5" customHeight="1">
      <c r="A48" s="317">
        <f>G48</f>
        <v>24</v>
      </c>
      <c r="B48" s="199">
        <f t="shared" si="0"/>
        <v>25</v>
      </c>
      <c r="C48" s="132" t="s">
        <v>80</v>
      </c>
      <c r="D48" s="120">
        <v>25</v>
      </c>
      <c r="E48" s="148" t="s">
        <v>24</v>
      </c>
      <c r="F48" s="148" t="s">
        <v>80</v>
      </c>
      <c r="G48" s="153">
        <v>24</v>
      </c>
      <c r="H48" s="153">
        <v>137</v>
      </c>
      <c r="I48" s="16">
        <v>10.43</v>
      </c>
      <c r="J48" s="16">
        <v>10.43</v>
      </c>
      <c r="K48" s="122" t="s">
        <v>54</v>
      </c>
      <c r="L48" s="133" t="s">
        <v>86</v>
      </c>
      <c r="M48" s="123">
        <v>2000</v>
      </c>
      <c r="N48" s="124"/>
      <c r="O48" s="123"/>
      <c r="P48" s="123"/>
      <c r="Q48" s="123"/>
      <c r="R48" s="125">
        <v>1</v>
      </c>
      <c r="S48" s="125"/>
      <c r="T48" s="132" t="s">
        <v>197</v>
      </c>
      <c r="U48">
        <f>IF(D47=0,D48,D47)</f>
        <v>25</v>
      </c>
      <c r="V48">
        <f>IF(T47="取りやめ",0,IF(I47=0,I48,I47))</f>
        <v>10.43</v>
      </c>
      <c r="W48" s="279"/>
    </row>
    <row r="49" spans="1:26" s="269" customFormat="1" ht="13.5" customHeight="1">
      <c r="A49" s="317">
        <f>IF(G49=G50,G49,G50)</f>
        <v>24</v>
      </c>
      <c r="B49" s="199">
        <f t="shared" si="0"/>
        <v>25</v>
      </c>
      <c r="C49" s="256" t="s">
        <v>80</v>
      </c>
      <c r="D49" s="218">
        <v>25</v>
      </c>
      <c r="E49" s="211" t="s">
        <v>24</v>
      </c>
      <c r="F49" s="211" t="s">
        <v>80</v>
      </c>
      <c r="G49" s="212">
        <v>24</v>
      </c>
      <c r="H49" s="212">
        <v>138</v>
      </c>
      <c r="I49" s="213">
        <v>2.27</v>
      </c>
      <c r="J49" s="213">
        <v>2.27</v>
      </c>
      <c r="K49" s="214" t="s">
        <v>54</v>
      </c>
      <c r="L49" s="376" t="s">
        <v>406</v>
      </c>
      <c r="M49" s="217">
        <v>2000</v>
      </c>
      <c r="N49" s="374"/>
      <c r="O49" s="217"/>
      <c r="P49" s="217"/>
      <c r="Q49" s="217"/>
      <c r="R49" s="219">
        <v>1</v>
      </c>
      <c r="S49" s="219"/>
      <c r="T49" s="256" t="s">
        <v>198</v>
      </c>
      <c r="U49">
        <f>IF(D49=0,D50,D49)</f>
        <v>25</v>
      </c>
      <c r="V49">
        <v>0</v>
      </c>
      <c r="W49" s="279"/>
    </row>
    <row r="50" spans="1:26" s="56" customFormat="1" ht="13.5" customHeight="1">
      <c r="A50" s="317">
        <f>G50</f>
        <v>24</v>
      </c>
      <c r="B50" s="199">
        <f t="shared" si="0"/>
        <v>25</v>
      </c>
      <c r="C50" s="132" t="s">
        <v>80</v>
      </c>
      <c r="D50" s="120">
        <v>25</v>
      </c>
      <c r="E50" s="148" t="s">
        <v>24</v>
      </c>
      <c r="F50" s="148" t="s">
        <v>80</v>
      </c>
      <c r="G50" s="153">
        <v>24</v>
      </c>
      <c r="H50" s="153">
        <v>138</v>
      </c>
      <c r="I50" s="16">
        <v>2.27</v>
      </c>
      <c r="J50" s="16">
        <v>2.27</v>
      </c>
      <c r="K50" s="122" t="s">
        <v>54</v>
      </c>
      <c r="L50" s="133" t="s">
        <v>86</v>
      </c>
      <c r="M50" s="123">
        <v>2000</v>
      </c>
      <c r="N50" s="124"/>
      <c r="O50" s="123"/>
      <c r="P50" s="123"/>
      <c r="Q50" s="123"/>
      <c r="R50" s="125">
        <v>1</v>
      </c>
      <c r="S50" s="125"/>
      <c r="T50" s="132" t="s">
        <v>198</v>
      </c>
      <c r="U50">
        <f>IF(D49=0,D50,D49)</f>
        <v>25</v>
      </c>
      <c r="V50">
        <f>IF(T49="取りやめ",0,IF(I49=0,I50,I49))</f>
        <v>2.27</v>
      </c>
      <c r="W50" s="279"/>
    </row>
    <row r="51" spans="1:26" s="269" customFormat="1" ht="13.5" customHeight="1">
      <c r="A51" s="317">
        <f>IF(G51=G52,G51,G52)</f>
        <v>25</v>
      </c>
      <c r="B51" s="199">
        <f t="shared" si="0"/>
        <v>25</v>
      </c>
      <c r="C51" s="367"/>
      <c r="D51" s="368">
        <v>25</v>
      </c>
      <c r="E51" s="369"/>
      <c r="F51" s="369"/>
      <c r="G51" s="365"/>
      <c r="H51" s="365"/>
      <c r="I51" s="366"/>
      <c r="J51" s="366"/>
      <c r="K51" s="370"/>
      <c r="L51" s="410"/>
      <c r="M51" s="371"/>
      <c r="N51" s="372"/>
      <c r="O51" s="371"/>
      <c r="P51" s="371"/>
      <c r="Q51" s="371"/>
      <c r="R51" s="373"/>
      <c r="S51" s="373"/>
      <c r="T51" s="367" t="s">
        <v>427</v>
      </c>
      <c r="U51">
        <f>IF(D51=0,D52,D51)</f>
        <v>25</v>
      </c>
      <c r="V51">
        <v>0</v>
      </c>
      <c r="W51" s="279"/>
    </row>
    <row r="52" spans="1:26" s="56" customFormat="1" ht="13.5" customHeight="1">
      <c r="A52" s="317">
        <f>G52</f>
        <v>25</v>
      </c>
      <c r="B52" s="199">
        <f t="shared" si="0"/>
        <v>25</v>
      </c>
      <c r="C52" s="132" t="s">
        <v>78</v>
      </c>
      <c r="D52" s="120">
        <v>25</v>
      </c>
      <c r="E52" s="148" t="s">
        <v>24</v>
      </c>
      <c r="F52" s="148" t="s">
        <v>80</v>
      </c>
      <c r="G52" s="153">
        <v>25</v>
      </c>
      <c r="H52" s="153">
        <v>100</v>
      </c>
      <c r="I52" s="16">
        <v>1.2</v>
      </c>
      <c r="J52" s="16">
        <v>1.2</v>
      </c>
      <c r="K52" s="122" t="s">
        <v>54</v>
      </c>
      <c r="L52" s="133" t="s">
        <v>84</v>
      </c>
      <c r="M52" s="123">
        <v>2200</v>
      </c>
      <c r="N52" s="124"/>
      <c r="O52" s="123"/>
      <c r="P52" s="123"/>
      <c r="Q52" s="123"/>
      <c r="R52" s="125">
        <v>1</v>
      </c>
      <c r="S52" s="125"/>
      <c r="T52" s="132"/>
      <c r="U52">
        <f>IF(D51=0,D52,D51)</f>
        <v>25</v>
      </c>
      <c r="V52">
        <f>IF(T51="取りやめ",0,IF(I51=0,I52,I51))</f>
        <v>0</v>
      </c>
      <c r="W52" s="279"/>
    </row>
    <row r="53" spans="1:26" s="269" customFormat="1" ht="13.5" customHeight="1">
      <c r="A53" s="317">
        <f>IF(G53=G54,G53,G54)</f>
        <v>26</v>
      </c>
      <c r="B53" s="199">
        <f t="shared" si="0"/>
        <v>25</v>
      </c>
      <c r="C53" s="256" t="s">
        <v>90</v>
      </c>
      <c r="D53" s="218">
        <v>25</v>
      </c>
      <c r="E53" s="211" t="s">
        <v>24</v>
      </c>
      <c r="F53" s="211" t="s">
        <v>91</v>
      </c>
      <c r="G53" s="212">
        <v>26</v>
      </c>
      <c r="H53" s="212">
        <v>115</v>
      </c>
      <c r="I53" s="213">
        <v>0.51</v>
      </c>
      <c r="J53" s="213">
        <v>0.51</v>
      </c>
      <c r="K53" s="214" t="s">
        <v>54</v>
      </c>
      <c r="L53" s="376" t="s">
        <v>403</v>
      </c>
      <c r="M53" s="217">
        <v>2350</v>
      </c>
      <c r="N53" s="374"/>
      <c r="O53" s="217"/>
      <c r="P53" s="217"/>
      <c r="Q53" s="217"/>
      <c r="R53" s="219">
        <v>1</v>
      </c>
      <c r="S53" s="219"/>
      <c r="T53" s="256" t="s">
        <v>108</v>
      </c>
      <c r="U53">
        <f>IF(D53=0,D54,D53)</f>
        <v>25</v>
      </c>
      <c r="V53">
        <v>0</v>
      </c>
      <c r="W53" s="279"/>
    </row>
    <row r="54" spans="1:26" s="56" customFormat="1" ht="13.5" customHeight="1">
      <c r="A54" s="317">
        <f>G54</f>
        <v>26</v>
      </c>
      <c r="B54" s="199">
        <f t="shared" si="0"/>
        <v>25</v>
      </c>
      <c r="C54" s="126" t="s">
        <v>90</v>
      </c>
      <c r="D54" s="120">
        <v>25</v>
      </c>
      <c r="E54" s="148" t="s">
        <v>24</v>
      </c>
      <c r="F54" s="148" t="s">
        <v>91</v>
      </c>
      <c r="G54" s="153">
        <v>26</v>
      </c>
      <c r="H54" s="153">
        <v>115</v>
      </c>
      <c r="I54" s="16">
        <v>0.51</v>
      </c>
      <c r="J54" s="16">
        <v>0.51</v>
      </c>
      <c r="K54" s="122" t="s">
        <v>54</v>
      </c>
      <c r="L54" s="133" t="s">
        <v>137</v>
      </c>
      <c r="M54" s="123">
        <v>2350</v>
      </c>
      <c r="N54" s="124"/>
      <c r="O54" s="123"/>
      <c r="P54" s="123"/>
      <c r="Q54" s="123"/>
      <c r="R54" s="125">
        <v>1</v>
      </c>
      <c r="S54" s="125"/>
      <c r="T54" s="126" t="s">
        <v>108</v>
      </c>
      <c r="U54">
        <f>IF(D53=0,D54,D53)</f>
        <v>25</v>
      </c>
      <c r="V54">
        <f>IF(T53="取りやめ",0,IF(I53=0,I54,I53))</f>
        <v>0.51</v>
      </c>
      <c r="W54" s="279"/>
    </row>
    <row r="55" spans="1:26" s="269" customFormat="1" ht="13.5" customHeight="1">
      <c r="A55" s="317">
        <f>IF(G55=G56,G55,G56)</f>
        <v>28</v>
      </c>
      <c r="B55" s="199">
        <f t="shared" si="0"/>
        <v>25</v>
      </c>
      <c r="C55" s="259" t="s">
        <v>78</v>
      </c>
      <c r="D55" s="218">
        <v>25</v>
      </c>
      <c r="E55" s="211" t="s">
        <v>24</v>
      </c>
      <c r="F55" s="211" t="s">
        <v>80</v>
      </c>
      <c r="G55" s="212">
        <v>28</v>
      </c>
      <c r="H55" s="212">
        <v>20</v>
      </c>
      <c r="I55" s="213">
        <v>5.84</v>
      </c>
      <c r="J55" s="213">
        <v>5.84</v>
      </c>
      <c r="K55" s="214" t="s">
        <v>54</v>
      </c>
      <c r="L55" s="376" t="s">
        <v>403</v>
      </c>
      <c r="M55" s="217">
        <v>1300</v>
      </c>
      <c r="N55" s="374"/>
      <c r="O55" s="217"/>
      <c r="P55" s="217"/>
      <c r="Q55" s="217"/>
      <c r="R55" s="219">
        <v>1</v>
      </c>
      <c r="S55" s="219"/>
      <c r="T55" s="259" t="s">
        <v>191</v>
      </c>
      <c r="U55">
        <f>IF(D55=0,D56,D55)</f>
        <v>25</v>
      </c>
      <c r="V55">
        <v>0</v>
      </c>
      <c r="W55" s="279"/>
    </row>
    <row r="56" spans="1:26" s="56" customFormat="1" ht="13.5" customHeight="1">
      <c r="A56" s="317">
        <f>G56</f>
        <v>28</v>
      </c>
      <c r="B56" s="199">
        <f t="shared" si="0"/>
        <v>25</v>
      </c>
      <c r="C56" s="132" t="s">
        <v>78</v>
      </c>
      <c r="D56" s="120">
        <v>25</v>
      </c>
      <c r="E56" s="148" t="s">
        <v>24</v>
      </c>
      <c r="F56" s="148" t="s">
        <v>80</v>
      </c>
      <c r="G56" s="153">
        <v>28</v>
      </c>
      <c r="H56" s="153">
        <v>20</v>
      </c>
      <c r="I56" s="16">
        <v>5.84</v>
      </c>
      <c r="J56" s="16">
        <v>5.84</v>
      </c>
      <c r="K56" s="122" t="s">
        <v>54</v>
      </c>
      <c r="L56" s="133" t="s">
        <v>157</v>
      </c>
      <c r="M56" s="123">
        <v>1300</v>
      </c>
      <c r="N56" s="124"/>
      <c r="O56" s="123"/>
      <c r="P56" s="123"/>
      <c r="Q56" s="123"/>
      <c r="R56" s="125">
        <v>1</v>
      </c>
      <c r="S56" s="125"/>
      <c r="T56" s="132" t="s">
        <v>191</v>
      </c>
      <c r="U56">
        <f>IF(D55=0,D56,D55)</f>
        <v>25</v>
      </c>
      <c r="V56">
        <f>IF(T55="取りやめ",0,IF(I55=0,I56,I55))</f>
        <v>5.84</v>
      </c>
      <c r="W56" s="279"/>
    </row>
    <row r="57" spans="1:26" s="268" customFormat="1" ht="13.5" customHeight="1">
      <c r="A57" s="317">
        <f>IF(G57=G58,G57,G58)</f>
        <v>29</v>
      </c>
      <c r="B57" s="199">
        <f t="shared" si="0"/>
        <v>25</v>
      </c>
      <c r="C57" s="256" t="s">
        <v>78</v>
      </c>
      <c r="D57" s="218">
        <v>25</v>
      </c>
      <c r="E57" s="211" t="s">
        <v>24</v>
      </c>
      <c r="F57" s="211" t="s">
        <v>80</v>
      </c>
      <c r="G57" s="212">
        <v>29</v>
      </c>
      <c r="H57" s="212">
        <v>91</v>
      </c>
      <c r="I57" s="213">
        <v>0.22</v>
      </c>
      <c r="J57" s="213">
        <v>0.22</v>
      </c>
      <c r="K57" s="214" t="s">
        <v>53</v>
      </c>
      <c r="L57" s="376" t="s">
        <v>133</v>
      </c>
      <c r="M57" s="217">
        <v>1130</v>
      </c>
      <c r="N57" s="374"/>
      <c r="O57" s="217"/>
      <c r="P57" s="217"/>
      <c r="Q57" s="217"/>
      <c r="R57" s="219">
        <v>1</v>
      </c>
      <c r="S57" s="219"/>
      <c r="T57" s="256" t="s">
        <v>169</v>
      </c>
      <c r="U57">
        <f>IF(D57=0,D58,D57)</f>
        <v>25</v>
      </c>
      <c r="V57">
        <v>0</v>
      </c>
      <c r="W57" s="279"/>
    </row>
    <row r="58" spans="1:26" s="57" customFormat="1" ht="13.5" customHeight="1">
      <c r="A58" s="317">
        <f>G58</f>
        <v>29</v>
      </c>
      <c r="B58" s="199">
        <f t="shared" si="0"/>
        <v>25</v>
      </c>
      <c r="C58" s="132" t="s">
        <v>78</v>
      </c>
      <c r="D58" s="120">
        <v>25</v>
      </c>
      <c r="E58" s="148" t="s">
        <v>24</v>
      </c>
      <c r="F58" s="148" t="s">
        <v>80</v>
      </c>
      <c r="G58" s="153">
        <v>29</v>
      </c>
      <c r="H58" s="153">
        <v>91</v>
      </c>
      <c r="I58" s="16">
        <v>0.22</v>
      </c>
      <c r="J58" s="16">
        <v>0.22</v>
      </c>
      <c r="K58" s="122" t="s">
        <v>53</v>
      </c>
      <c r="L58" s="133" t="s">
        <v>133</v>
      </c>
      <c r="M58" s="123">
        <v>1130</v>
      </c>
      <c r="N58" s="124"/>
      <c r="O58" s="123"/>
      <c r="P58" s="123"/>
      <c r="Q58" s="123"/>
      <c r="R58" s="125">
        <v>1</v>
      </c>
      <c r="S58" s="125"/>
      <c r="T58" s="132" t="s">
        <v>169</v>
      </c>
      <c r="U58">
        <f>IF(D57=0,D58,D57)</f>
        <v>25</v>
      </c>
      <c r="V58">
        <f>IF(T57="取りやめ",0,IF(I57=0,I58,I57))</f>
        <v>0.22</v>
      </c>
      <c r="W58" s="279"/>
    </row>
    <row r="59" spans="1:26" s="268" customFormat="1" ht="13.5" customHeight="1">
      <c r="A59" s="317">
        <f>IF(G59=G60,G59,G60)</f>
        <v>29</v>
      </c>
      <c r="B59" s="199">
        <f t="shared" si="0"/>
        <v>25</v>
      </c>
      <c r="C59" s="256" t="s">
        <v>78</v>
      </c>
      <c r="D59" s="218">
        <v>25</v>
      </c>
      <c r="E59" s="211" t="s">
        <v>24</v>
      </c>
      <c r="F59" s="211" t="s">
        <v>80</v>
      </c>
      <c r="G59" s="212">
        <v>29</v>
      </c>
      <c r="H59" s="212">
        <v>92</v>
      </c>
      <c r="I59" s="213">
        <v>0.26</v>
      </c>
      <c r="J59" s="213">
        <v>0.26</v>
      </c>
      <c r="K59" s="214" t="s">
        <v>53</v>
      </c>
      <c r="L59" s="376" t="s">
        <v>403</v>
      </c>
      <c r="M59" s="217">
        <v>1530</v>
      </c>
      <c r="N59" s="374"/>
      <c r="O59" s="217"/>
      <c r="P59" s="217"/>
      <c r="Q59" s="217"/>
      <c r="R59" s="219">
        <v>1</v>
      </c>
      <c r="S59" s="219"/>
      <c r="T59" s="256" t="s">
        <v>170</v>
      </c>
      <c r="U59">
        <f>IF(D59=0,D60,D59)</f>
        <v>25</v>
      </c>
      <c r="V59">
        <v>0</v>
      </c>
      <c r="W59" s="279"/>
    </row>
    <row r="60" spans="1:26" s="57" customFormat="1" ht="13.5" customHeight="1">
      <c r="A60" s="317">
        <f>G60</f>
        <v>29</v>
      </c>
      <c r="B60" s="199">
        <f t="shared" si="0"/>
        <v>25</v>
      </c>
      <c r="C60" s="132" t="s">
        <v>78</v>
      </c>
      <c r="D60" s="120">
        <v>25</v>
      </c>
      <c r="E60" s="148" t="s">
        <v>24</v>
      </c>
      <c r="F60" s="148" t="s">
        <v>80</v>
      </c>
      <c r="G60" s="153">
        <v>29</v>
      </c>
      <c r="H60" s="153">
        <v>92</v>
      </c>
      <c r="I60" s="16">
        <v>0.26</v>
      </c>
      <c r="J60" s="16">
        <v>0.26</v>
      </c>
      <c r="K60" s="122" t="s">
        <v>53</v>
      </c>
      <c r="L60" s="133" t="s">
        <v>150</v>
      </c>
      <c r="M60" s="123">
        <v>1530</v>
      </c>
      <c r="N60" s="124"/>
      <c r="O60" s="123"/>
      <c r="P60" s="123"/>
      <c r="Q60" s="123"/>
      <c r="R60" s="125">
        <v>1</v>
      </c>
      <c r="S60" s="125"/>
      <c r="T60" s="132" t="s">
        <v>170</v>
      </c>
      <c r="U60">
        <f>IF(D59=0,D60,D59)</f>
        <v>25</v>
      </c>
      <c r="V60">
        <f>IF(T59="取りやめ",0,IF(I59=0,I60,I59))</f>
        <v>0.26</v>
      </c>
      <c r="W60" s="279"/>
    </row>
    <row r="61" spans="1:26" s="268" customFormat="1" ht="13.5" customHeight="1">
      <c r="A61" s="317">
        <f>IF(G61=G62,G61,G62)</f>
        <v>29</v>
      </c>
      <c r="B61" s="199">
        <f t="shared" si="0"/>
        <v>25</v>
      </c>
      <c r="C61" s="256" t="s">
        <v>78</v>
      </c>
      <c r="D61" s="218">
        <v>25</v>
      </c>
      <c r="E61" s="211" t="s">
        <v>24</v>
      </c>
      <c r="F61" s="211" t="s">
        <v>80</v>
      </c>
      <c r="G61" s="212">
        <v>29</v>
      </c>
      <c r="H61" s="212">
        <v>132</v>
      </c>
      <c r="I61" s="213">
        <v>4.83</v>
      </c>
      <c r="J61" s="213">
        <v>4.83</v>
      </c>
      <c r="K61" s="214" t="s">
        <v>54</v>
      </c>
      <c r="L61" s="376" t="s">
        <v>133</v>
      </c>
      <c r="M61" s="217">
        <v>2200</v>
      </c>
      <c r="N61" s="374"/>
      <c r="O61" s="217"/>
      <c r="P61" s="217"/>
      <c r="Q61" s="217"/>
      <c r="R61" s="219">
        <v>1</v>
      </c>
      <c r="S61" s="219"/>
      <c r="T61" s="256" t="s">
        <v>149</v>
      </c>
      <c r="U61">
        <f>IF(D61=0,D62,D61)</f>
        <v>25</v>
      </c>
      <c r="V61">
        <v>0</v>
      </c>
      <c r="W61" s="279"/>
    </row>
    <row r="62" spans="1:26" s="57" customFormat="1" ht="13.5" customHeight="1">
      <c r="A62" s="317">
        <f>G62</f>
        <v>29</v>
      </c>
      <c r="B62" s="199">
        <f t="shared" si="0"/>
        <v>25</v>
      </c>
      <c r="C62" s="132" t="s">
        <v>78</v>
      </c>
      <c r="D62" s="120">
        <v>25</v>
      </c>
      <c r="E62" s="148" t="s">
        <v>24</v>
      </c>
      <c r="F62" s="148" t="s">
        <v>80</v>
      </c>
      <c r="G62" s="153">
        <v>29</v>
      </c>
      <c r="H62" s="153">
        <v>132</v>
      </c>
      <c r="I62" s="16">
        <v>4.83</v>
      </c>
      <c r="J62" s="16">
        <v>4.83</v>
      </c>
      <c r="K62" s="122" t="s">
        <v>54</v>
      </c>
      <c r="L62" s="133" t="s">
        <v>133</v>
      </c>
      <c r="M62" s="123">
        <v>2200</v>
      </c>
      <c r="N62" s="124"/>
      <c r="O62" s="123"/>
      <c r="P62" s="123"/>
      <c r="Q62" s="123"/>
      <c r="R62" s="125">
        <v>1</v>
      </c>
      <c r="S62" s="125"/>
      <c r="T62" s="132" t="s">
        <v>149</v>
      </c>
      <c r="U62">
        <f>IF(D61=0,D62,D61)</f>
        <v>25</v>
      </c>
      <c r="V62">
        <f>IF(T61="取りやめ",0,IF(I61=0,I62,I61))</f>
        <v>4.83</v>
      </c>
      <c r="W62" s="279"/>
      <c r="Y62" s="57" t="s">
        <v>24</v>
      </c>
      <c r="Z62" s="57">
        <v>23</v>
      </c>
    </row>
    <row r="63" spans="1:26" s="269" customFormat="1" ht="13.5" customHeight="1">
      <c r="A63" s="317">
        <f>IF(G63=G64,G63,G64)</f>
        <v>29</v>
      </c>
      <c r="B63" s="199">
        <f t="shared" si="0"/>
        <v>25</v>
      </c>
      <c r="C63" s="58"/>
      <c r="D63" s="116">
        <v>25</v>
      </c>
      <c r="E63" s="43"/>
      <c r="F63" s="43"/>
      <c r="G63" s="152"/>
      <c r="H63" s="152"/>
      <c r="I63" s="44"/>
      <c r="J63" s="44"/>
      <c r="K63" s="47"/>
      <c r="L63" s="394"/>
      <c r="M63" s="46"/>
      <c r="N63" s="117"/>
      <c r="O63" s="46"/>
      <c r="P63" s="46"/>
      <c r="Q63" s="46"/>
      <c r="R63" s="48"/>
      <c r="S63" s="48"/>
      <c r="T63" s="58" t="s">
        <v>427</v>
      </c>
      <c r="U63">
        <f>IF(D63=0,D64,D63)</f>
        <v>25</v>
      </c>
      <c r="V63">
        <v>0</v>
      </c>
      <c r="W63" s="279"/>
    </row>
    <row r="64" spans="1:26" s="56" customFormat="1" ht="13.5" customHeight="1">
      <c r="A64" s="317">
        <f>G64</f>
        <v>29</v>
      </c>
      <c r="B64" s="199">
        <f t="shared" si="0"/>
        <v>25</v>
      </c>
      <c r="C64" s="132" t="s">
        <v>78</v>
      </c>
      <c r="D64" s="120">
        <v>25</v>
      </c>
      <c r="E64" s="148" t="s">
        <v>24</v>
      </c>
      <c r="F64" s="148" t="s">
        <v>80</v>
      </c>
      <c r="G64" s="153">
        <v>29</v>
      </c>
      <c r="H64" s="153">
        <v>138</v>
      </c>
      <c r="I64" s="16">
        <v>1.1200000000000001</v>
      </c>
      <c r="J64" s="16">
        <v>1.1200000000000001</v>
      </c>
      <c r="K64" s="122" t="s">
        <v>54</v>
      </c>
      <c r="L64" s="133" t="s">
        <v>82</v>
      </c>
      <c r="M64" s="123">
        <v>2400</v>
      </c>
      <c r="N64" s="124"/>
      <c r="O64" s="123"/>
      <c r="P64" s="123"/>
      <c r="Q64" s="123"/>
      <c r="R64" s="125">
        <v>1</v>
      </c>
      <c r="S64" s="125"/>
      <c r="T64" s="132"/>
      <c r="U64">
        <f>IF(D63=0,D64,D63)</f>
        <v>25</v>
      </c>
      <c r="V64">
        <f>IF(T63="取りやめ",0,IF(I63=0,I64,I63))</f>
        <v>0</v>
      </c>
      <c r="W64" s="279"/>
      <c r="Y64" s="56" t="s">
        <v>20</v>
      </c>
    </row>
    <row r="65" spans="1:26" s="268" customFormat="1" ht="13.5" customHeight="1">
      <c r="A65" s="317">
        <f>IF(G65=G66,G65,G66)</f>
        <v>29</v>
      </c>
      <c r="B65" s="199">
        <f t="shared" si="0"/>
        <v>25</v>
      </c>
      <c r="C65" s="256" t="s">
        <v>90</v>
      </c>
      <c r="D65" s="218">
        <v>25</v>
      </c>
      <c r="E65" s="211" t="s">
        <v>24</v>
      </c>
      <c r="F65" s="211" t="s">
        <v>91</v>
      </c>
      <c r="G65" s="212">
        <v>29</v>
      </c>
      <c r="H65" s="212">
        <v>183</v>
      </c>
      <c r="I65" s="213">
        <v>1.48</v>
      </c>
      <c r="J65" s="213">
        <v>1.48</v>
      </c>
      <c r="K65" s="214" t="s">
        <v>54</v>
      </c>
      <c r="L65" s="376" t="s">
        <v>403</v>
      </c>
      <c r="M65" s="217">
        <v>2350</v>
      </c>
      <c r="N65" s="374"/>
      <c r="O65" s="217"/>
      <c r="P65" s="217"/>
      <c r="Q65" s="217"/>
      <c r="R65" s="219">
        <v>1</v>
      </c>
      <c r="S65" s="219"/>
      <c r="T65" s="256" t="s">
        <v>109</v>
      </c>
      <c r="U65">
        <f>IF(D65=0,D66,D65)</f>
        <v>25</v>
      </c>
      <c r="V65">
        <v>0</v>
      </c>
      <c r="W65" s="279"/>
    </row>
    <row r="66" spans="1:26" s="57" customFormat="1" ht="13.5" customHeight="1">
      <c r="A66" s="317">
        <f>G66</f>
        <v>29</v>
      </c>
      <c r="B66" s="199">
        <f t="shared" si="0"/>
        <v>25</v>
      </c>
      <c r="C66" s="126" t="s">
        <v>90</v>
      </c>
      <c r="D66" s="120">
        <v>25</v>
      </c>
      <c r="E66" s="148" t="s">
        <v>24</v>
      </c>
      <c r="F66" s="148" t="s">
        <v>91</v>
      </c>
      <c r="G66" s="153">
        <v>29</v>
      </c>
      <c r="H66" s="153">
        <v>183</v>
      </c>
      <c r="I66" s="16">
        <v>1.48</v>
      </c>
      <c r="J66" s="16">
        <v>1.48</v>
      </c>
      <c r="K66" s="122" t="s">
        <v>54</v>
      </c>
      <c r="L66" s="133" t="s">
        <v>137</v>
      </c>
      <c r="M66" s="123">
        <v>2350</v>
      </c>
      <c r="N66" s="124"/>
      <c r="O66" s="123"/>
      <c r="P66" s="123"/>
      <c r="Q66" s="123"/>
      <c r="R66" s="125">
        <v>1</v>
      </c>
      <c r="S66" s="125"/>
      <c r="T66" s="126" t="s">
        <v>109</v>
      </c>
      <c r="U66">
        <f>IF(D65=0,D66,D65)</f>
        <v>25</v>
      </c>
      <c r="V66">
        <f>IF(T65="取りやめ",0,IF(I65=0,I66,I65))</f>
        <v>1.48</v>
      </c>
      <c r="W66" s="279"/>
      <c r="Y66" s="57" t="s">
        <v>24</v>
      </c>
      <c r="Z66" s="57">
        <v>23</v>
      </c>
    </row>
    <row r="67" spans="1:26" s="269" customFormat="1" ht="13.5" customHeight="1">
      <c r="A67" s="317">
        <f>IF(G67=G68,G67,G68)</f>
        <v>33</v>
      </c>
      <c r="B67" s="199">
        <f t="shared" si="0"/>
        <v>25</v>
      </c>
      <c r="C67" s="259" t="s">
        <v>90</v>
      </c>
      <c r="D67" s="218">
        <v>25</v>
      </c>
      <c r="E67" s="211" t="s">
        <v>24</v>
      </c>
      <c r="F67" s="211" t="s">
        <v>91</v>
      </c>
      <c r="G67" s="212">
        <v>33</v>
      </c>
      <c r="H67" s="212">
        <v>106</v>
      </c>
      <c r="I67" s="213">
        <v>0.22</v>
      </c>
      <c r="J67" s="213">
        <v>0.22</v>
      </c>
      <c r="K67" s="214" t="s">
        <v>54</v>
      </c>
      <c r="L67" s="376" t="s">
        <v>403</v>
      </c>
      <c r="M67" s="217">
        <v>1310</v>
      </c>
      <c r="N67" s="374"/>
      <c r="O67" s="217"/>
      <c r="P67" s="217"/>
      <c r="Q67" s="217"/>
      <c r="R67" s="219">
        <v>1</v>
      </c>
      <c r="S67" s="219"/>
      <c r="T67" s="259" t="s">
        <v>110</v>
      </c>
      <c r="U67">
        <f>IF(D67=0,D68,D67)</f>
        <v>25</v>
      </c>
      <c r="V67">
        <v>0</v>
      </c>
      <c r="W67" s="279"/>
    </row>
    <row r="68" spans="1:26" s="56" customFormat="1" ht="13.5" customHeight="1">
      <c r="A68" s="317">
        <f>G68</f>
        <v>33</v>
      </c>
      <c r="B68" s="199">
        <f t="shared" si="0"/>
        <v>25</v>
      </c>
      <c r="C68" s="126" t="s">
        <v>90</v>
      </c>
      <c r="D68" s="120">
        <v>25</v>
      </c>
      <c r="E68" s="148" t="s">
        <v>24</v>
      </c>
      <c r="F68" s="148" t="s">
        <v>91</v>
      </c>
      <c r="G68" s="153">
        <v>33</v>
      </c>
      <c r="H68" s="153">
        <v>106</v>
      </c>
      <c r="I68" s="16">
        <v>0.22</v>
      </c>
      <c r="J68" s="16">
        <v>0.22</v>
      </c>
      <c r="K68" s="122" t="s">
        <v>54</v>
      </c>
      <c r="L68" s="133" t="s">
        <v>201</v>
      </c>
      <c r="M68" s="123">
        <v>1310</v>
      </c>
      <c r="N68" s="124"/>
      <c r="O68" s="123"/>
      <c r="P68" s="123"/>
      <c r="Q68" s="123"/>
      <c r="R68" s="125">
        <v>1</v>
      </c>
      <c r="S68" s="125"/>
      <c r="T68" s="126" t="s">
        <v>110</v>
      </c>
      <c r="U68">
        <f>IF(D67=0,D68,D67)</f>
        <v>25</v>
      </c>
      <c r="V68">
        <f>IF(T67="取りやめ",0,IF(I67=0,I68,I67))</f>
        <v>0.22</v>
      </c>
      <c r="W68" s="279"/>
      <c r="Y68" s="56" t="s">
        <v>20</v>
      </c>
    </row>
    <row r="69" spans="1:26" s="269" customFormat="1" ht="13.5" customHeight="1">
      <c r="A69" s="317">
        <f>IF(G69=G70,G69,G70)</f>
        <v>34</v>
      </c>
      <c r="B69" s="199">
        <f t="shared" ref="B69:B132" si="1">U69</f>
        <v>25</v>
      </c>
      <c r="C69" s="385" t="s">
        <v>90</v>
      </c>
      <c r="D69" s="377">
        <v>25</v>
      </c>
      <c r="E69" s="378" t="s">
        <v>24</v>
      </c>
      <c r="F69" s="378" t="s">
        <v>91</v>
      </c>
      <c r="G69" s="379">
        <v>34</v>
      </c>
      <c r="H69" s="379">
        <v>123</v>
      </c>
      <c r="I69" s="380">
        <v>0.23</v>
      </c>
      <c r="J69" s="380">
        <v>0.23</v>
      </c>
      <c r="K69" s="381" t="s">
        <v>54</v>
      </c>
      <c r="L69" s="411" t="s">
        <v>403</v>
      </c>
      <c r="M69" s="382">
        <v>2390</v>
      </c>
      <c r="N69" s="383"/>
      <c r="O69" s="382"/>
      <c r="P69" s="382"/>
      <c r="Q69" s="382"/>
      <c r="R69" s="384">
        <v>1</v>
      </c>
      <c r="S69" s="384"/>
      <c r="T69" s="385" t="s">
        <v>111</v>
      </c>
      <c r="U69">
        <f>IF(D69=0,D70,D69)</f>
        <v>25</v>
      </c>
      <c r="V69">
        <v>0</v>
      </c>
      <c r="W69" s="279"/>
    </row>
    <row r="70" spans="1:26" s="56" customFormat="1" ht="13.5" customHeight="1">
      <c r="A70" s="317">
        <f>G70</f>
        <v>34</v>
      </c>
      <c r="B70" s="199">
        <f t="shared" si="1"/>
        <v>25</v>
      </c>
      <c r="C70" s="126" t="s">
        <v>90</v>
      </c>
      <c r="D70" s="120">
        <v>25</v>
      </c>
      <c r="E70" s="148" t="s">
        <v>24</v>
      </c>
      <c r="F70" s="148" t="s">
        <v>91</v>
      </c>
      <c r="G70" s="153">
        <v>34</v>
      </c>
      <c r="H70" s="153">
        <v>123</v>
      </c>
      <c r="I70" s="16">
        <v>0.23</v>
      </c>
      <c r="J70" s="16">
        <v>0.23</v>
      </c>
      <c r="K70" s="122" t="s">
        <v>54</v>
      </c>
      <c r="L70" s="133" t="s">
        <v>201</v>
      </c>
      <c r="M70" s="123">
        <v>2390</v>
      </c>
      <c r="N70" s="124"/>
      <c r="O70" s="123"/>
      <c r="P70" s="123"/>
      <c r="Q70" s="123"/>
      <c r="R70" s="125">
        <v>1</v>
      </c>
      <c r="S70" s="125"/>
      <c r="T70" s="126" t="s">
        <v>111</v>
      </c>
      <c r="U70">
        <f>IF(D69=0,D70,D69)</f>
        <v>25</v>
      </c>
      <c r="V70">
        <f>IF(T69="取りやめ",0,IF(I69=0,I70,I69))</f>
        <v>0.23</v>
      </c>
      <c r="W70" s="279"/>
      <c r="Y70" s="56" t="s">
        <v>20</v>
      </c>
    </row>
    <row r="71" spans="1:26" s="268" customFormat="1" ht="13.5" customHeight="1">
      <c r="A71" s="317">
        <f>IF(G71=G72,G71,G72)</f>
        <v>34</v>
      </c>
      <c r="B71" s="199">
        <f t="shared" si="1"/>
        <v>25</v>
      </c>
      <c r="C71" s="259" t="s">
        <v>90</v>
      </c>
      <c r="D71" s="218">
        <v>25</v>
      </c>
      <c r="E71" s="211" t="s">
        <v>24</v>
      </c>
      <c r="F71" s="211" t="s">
        <v>91</v>
      </c>
      <c r="G71" s="212">
        <v>34</v>
      </c>
      <c r="H71" s="212">
        <v>159</v>
      </c>
      <c r="I71" s="213">
        <v>2</v>
      </c>
      <c r="J71" s="213">
        <v>2</v>
      </c>
      <c r="K71" s="214" t="s">
        <v>54</v>
      </c>
      <c r="L71" s="376" t="s">
        <v>278</v>
      </c>
      <c r="M71" s="217">
        <v>2350</v>
      </c>
      <c r="N71" s="374"/>
      <c r="O71" s="217"/>
      <c r="P71" s="217"/>
      <c r="Q71" s="217"/>
      <c r="R71" s="219">
        <v>1</v>
      </c>
      <c r="S71" s="219"/>
      <c r="T71" s="259" t="s">
        <v>113</v>
      </c>
      <c r="U71">
        <f>IF(D71=0,D72,D71)</f>
        <v>25</v>
      </c>
      <c r="V71">
        <v>0</v>
      </c>
      <c r="W71" s="279"/>
    </row>
    <row r="72" spans="1:26" s="57" customFormat="1" ht="13.5" customHeight="1">
      <c r="A72" s="317">
        <f>G72</f>
        <v>34</v>
      </c>
      <c r="B72" s="199">
        <f t="shared" si="1"/>
        <v>25</v>
      </c>
      <c r="C72" s="126" t="s">
        <v>90</v>
      </c>
      <c r="D72" s="120">
        <v>25</v>
      </c>
      <c r="E72" s="148" t="s">
        <v>24</v>
      </c>
      <c r="F72" s="148" t="s">
        <v>91</v>
      </c>
      <c r="G72" s="153">
        <v>34</v>
      </c>
      <c r="H72" s="153">
        <v>159</v>
      </c>
      <c r="I72" s="16">
        <v>2</v>
      </c>
      <c r="J72" s="16">
        <v>2</v>
      </c>
      <c r="K72" s="122" t="s">
        <v>54</v>
      </c>
      <c r="L72" s="133" t="s">
        <v>202</v>
      </c>
      <c r="M72" s="123">
        <v>2350</v>
      </c>
      <c r="N72" s="124"/>
      <c r="O72" s="123"/>
      <c r="P72" s="123"/>
      <c r="Q72" s="123"/>
      <c r="R72" s="125">
        <v>1</v>
      </c>
      <c r="S72" s="125"/>
      <c r="T72" s="126" t="s">
        <v>113</v>
      </c>
      <c r="U72">
        <f>IF(D71=0,D72,D71)</f>
        <v>25</v>
      </c>
      <c r="V72">
        <f>IF(T71="取りやめ",0,IF(I71=0,I72,I71))</f>
        <v>2</v>
      </c>
      <c r="W72" s="279"/>
      <c r="Y72" s="57" t="s">
        <v>87</v>
      </c>
    </row>
    <row r="73" spans="1:26" s="268" customFormat="1" ht="13.5" customHeight="1">
      <c r="A73" s="317">
        <f>IF(G73=G74,G73,G74)</f>
        <v>35</v>
      </c>
      <c r="B73" s="199">
        <f t="shared" si="1"/>
        <v>25</v>
      </c>
      <c r="C73" s="259" t="s">
        <v>90</v>
      </c>
      <c r="D73" s="218">
        <v>25</v>
      </c>
      <c r="E73" s="211" t="s">
        <v>24</v>
      </c>
      <c r="F73" s="211" t="s">
        <v>91</v>
      </c>
      <c r="G73" s="212">
        <v>35</v>
      </c>
      <c r="H73" s="212">
        <v>173</v>
      </c>
      <c r="I73" s="213">
        <v>0.18</v>
      </c>
      <c r="J73" s="213">
        <v>0.18</v>
      </c>
      <c r="K73" s="214" t="s">
        <v>54</v>
      </c>
      <c r="L73" s="376" t="s">
        <v>403</v>
      </c>
      <c r="M73" s="217">
        <v>2380</v>
      </c>
      <c r="N73" s="374"/>
      <c r="O73" s="217"/>
      <c r="P73" s="217"/>
      <c r="Q73" s="217"/>
      <c r="R73" s="219">
        <v>1</v>
      </c>
      <c r="S73" s="219"/>
      <c r="T73" s="259" t="s">
        <v>114</v>
      </c>
      <c r="U73">
        <f>IF(D73=0,D74,D73)</f>
        <v>25</v>
      </c>
      <c r="V73">
        <v>0</v>
      </c>
      <c r="W73" s="279"/>
    </row>
    <row r="74" spans="1:26" s="57" customFormat="1" ht="13.5" customHeight="1">
      <c r="A74" s="317">
        <f>G74</f>
        <v>35</v>
      </c>
      <c r="B74" s="199">
        <f t="shared" si="1"/>
        <v>25</v>
      </c>
      <c r="C74" s="126" t="s">
        <v>90</v>
      </c>
      <c r="D74" s="120">
        <v>25</v>
      </c>
      <c r="E74" s="148" t="s">
        <v>24</v>
      </c>
      <c r="F74" s="148" t="s">
        <v>91</v>
      </c>
      <c r="G74" s="153">
        <v>35</v>
      </c>
      <c r="H74" s="153">
        <v>173</v>
      </c>
      <c r="I74" s="16">
        <v>0.18</v>
      </c>
      <c r="J74" s="16">
        <v>0.18</v>
      </c>
      <c r="K74" s="122" t="s">
        <v>54</v>
      </c>
      <c r="L74" s="133" t="s">
        <v>201</v>
      </c>
      <c r="M74" s="123">
        <v>2380</v>
      </c>
      <c r="N74" s="124"/>
      <c r="O74" s="123"/>
      <c r="P74" s="123"/>
      <c r="Q74" s="123"/>
      <c r="R74" s="125">
        <v>1</v>
      </c>
      <c r="S74" s="125"/>
      <c r="T74" s="126" t="s">
        <v>114</v>
      </c>
      <c r="U74">
        <f>IF(D73=0,D74,D73)</f>
        <v>25</v>
      </c>
      <c r="V74">
        <f>IF(T73="取りやめ",0,IF(I73=0,I74,I73))</f>
        <v>0.18</v>
      </c>
      <c r="W74" s="279"/>
      <c r="Y74" s="57" t="s">
        <v>24</v>
      </c>
      <c r="Z74" s="57">
        <v>23</v>
      </c>
    </row>
    <row r="75" spans="1:26" s="269" customFormat="1" ht="13.5" customHeight="1">
      <c r="A75" s="317">
        <f>IF(G75=G76,G75,G76)</f>
        <v>35</v>
      </c>
      <c r="B75" s="199">
        <f t="shared" si="1"/>
        <v>25</v>
      </c>
      <c r="C75" s="259" t="s">
        <v>90</v>
      </c>
      <c r="D75" s="218">
        <v>25</v>
      </c>
      <c r="E75" s="211" t="s">
        <v>24</v>
      </c>
      <c r="F75" s="211" t="s">
        <v>91</v>
      </c>
      <c r="G75" s="212">
        <v>35</v>
      </c>
      <c r="H75" s="212">
        <v>194</v>
      </c>
      <c r="I75" s="213">
        <v>0.51</v>
      </c>
      <c r="J75" s="213">
        <v>0.51</v>
      </c>
      <c r="K75" s="214" t="s">
        <v>54</v>
      </c>
      <c r="L75" s="376" t="s">
        <v>403</v>
      </c>
      <c r="M75" s="217">
        <v>2390</v>
      </c>
      <c r="N75" s="374"/>
      <c r="O75" s="217"/>
      <c r="P75" s="217"/>
      <c r="Q75" s="217"/>
      <c r="R75" s="219">
        <v>1</v>
      </c>
      <c r="S75" s="219"/>
      <c r="T75" s="259" t="s">
        <v>115</v>
      </c>
      <c r="U75">
        <f>IF(D75=0,D76,D75)</f>
        <v>25</v>
      </c>
      <c r="V75">
        <v>0</v>
      </c>
      <c r="W75" s="279"/>
    </row>
    <row r="76" spans="1:26" s="56" customFormat="1" ht="13.5" customHeight="1">
      <c r="A76" s="317">
        <f>G76</f>
        <v>35</v>
      </c>
      <c r="B76" s="199">
        <f t="shared" si="1"/>
        <v>25</v>
      </c>
      <c r="C76" s="126" t="s">
        <v>90</v>
      </c>
      <c r="D76" s="120">
        <v>25</v>
      </c>
      <c r="E76" s="148" t="s">
        <v>24</v>
      </c>
      <c r="F76" s="148" t="s">
        <v>91</v>
      </c>
      <c r="G76" s="153">
        <v>35</v>
      </c>
      <c r="H76" s="153">
        <v>194</v>
      </c>
      <c r="I76" s="16">
        <v>0.51</v>
      </c>
      <c r="J76" s="16">
        <v>0.51</v>
      </c>
      <c r="K76" s="122" t="s">
        <v>54</v>
      </c>
      <c r="L76" s="133" t="s">
        <v>201</v>
      </c>
      <c r="M76" s="123">
        <v>2390</v>
      </c>
      <c r="N76" s="124"/>
      <c r="O76" s="123"/>
      <c r="P76" s="123"/>
      <c r="Q76" s="123"/>
      <c r="R76" s="125">
        <v>1</v>
      </c>
      <c r="S76" s="125"/>
      <c r="T76" s="126" t="s">
        <v>115</v>
      </c>
      <c r="U76">
        <f>IF(D75=0,D76,D75)</f>
        <v>25</v>
      </c>
      <c r="V76">
        <f>IF(T75="取りやめ",0,IF(I75=0,I76,I75))</f>
        <v>0.51</v>
      </c>
      <c r="W76" s="279"/>
      <c r="Y76" s="56" t="s">
        <v>20</v>
      </c>
    </row>
    <row r="77" spans="1:26" s="269" customFormat="1" ht="13.5" customHeight="1">
      <c r="A77" s="317">
        <f>IF(G77=G78,G77,G78)</f>
        <v>37</v>
      </c>
      <c r="B77" s="199">
        <f t="shared" si="1"/>
        <v>25</v>
      </c>
      <c r="C77" s="259" t="s">
        <v>78</v>
      </c>
      <c r="D77" s="218">
        <v>25</v>
      </c>
      <c r="E77" s="211" t="s">
        <v>24</v>
      </c>
      <c r="F77" s="211" t="s">
        <v>80</v>
      </c>
      <c r="G77" s="212">
        <v>37</v>
      </c>
      <c r="H77" s="212">
        <v>46</v>
      </c>
      <c r="I77" s="213">
        <v>4.54</v>
      </c>
      <c r="J77" s="213">
        <v>4.54</v>
      </c>
      <c r="K77" s="214" t="s">
        <v>54</v>
      </c>
      <c r="L77" s="376" t="s">
        <v>403</v>
      </c>
      <c r="M77" s="217">
        <v>2200</v>
      </c>
      <c r="N77" s="374"/>
      <c r="O77" s="217"/>
      <c r="P77" s="217"/>
      <c r="Q77" s="217"/>
      <c r="R77" s="219">
        <v>1</v>
      </c>
      <c r="S77" s="219"/>
      <c r="T77" s="259" t="s">
        <v>172</v>
      </c>
      <c r="U77">
        <f>IF(D77=0,D78,D77)</f>
        <v>25</v>
      </c>
      <c r="V77">
        <v>0</v>
      </c>
      <c r="W77" s="279"/>
    </row>
    <row r="78" spans="1:26" s="56" customFormat="1" ht="13.5" customHeight="1">
      <c r="A78" s="317">
        <f>G78</f>
        <v>37</v>
      </c>
      <c r="B78" s="199">
        <f t="shared" si="1"/>
        <v>25</v>
      </c>
      <c r="C78" s="132" t="s">
        <v>78</v>
      </c>
      <c r="D78" s="120">
        <v>25</v>
      </c>
      <c r="E78" s="148" t="s">
        <v>24</v>
      </c>
      <c r="F78" s="148" t="s">
        <v>80</v>
      </c>
      <c r="G78" s="153">
        <v>37</v>
      </c>
      <c r="H78" s="153">
        <v>46</v>
      </c>
      <c r="I78" s="16">
        <v>4.54</v>
      </c>
      <c r="J78" s="16">
        <v>4.54</v>
      </c>
      <c r="K78" s="122" t="s">
        <v>54</v>
      </c>
      <c r="L78" s="133" t="s">
        <v>157</v>
      </c>
      <c r="M78" s="123">
        <v>2200</v>
      </c>
      <c r="N78" s="124"/>
      <c r="O78" s="123"/>
      <c r="P78" s="123"/>
      <c r="Q78" s="123"/>
      <c r="R78" s="125">
        <v>1</v>
      </c>
      <c r="S78" s="125"/>
      <c r="T78" s="132" t="s">
        <v>172</v>
      </c>
      <c r="U78">
        <f>IF(D77=0,D78,D77)</f>
        <v>25</v>
      </c>
      <c r="V78">
        <f>IF(T77="取りやめ",0,IF(I77=0,I78,I77))</f>
        <v>4.54</v>
      </c>
      <c r="W78" s="279"/>
      <c r="Y78" s="56" t="s">
        <v>20</v>
      </c>
    </row>
    <row r="79" spans="1:26" s="269" customFormat="1" ht="13.5" customHeight="1">
      <c r="A79" s="317">
        <f>IF(G79=G80,G79,G80)</f>
        <v>37</v>
      </c>
      <c r="B79" s="199">
        <f t="shared" si="1"/>
        <v>25</v>
      </c>
      <c r="C79" s="256" t="s">
        <v>78</v>
      </c>
      <c r="D79" s="218">
        <v>25</v>
      </c>
      <c r="E79" s="211" t="s">
        <v>24</v>
      </c>
      <c r="F79" s="211" t="s">
        <v>80</v>
      </c>
      <c r="G79" s="212">
        <v>37</v>
      </c>
      <c r="H79" s="212">
        <v>83</v>
      </c>
      <c r="I79" s="213">
        <v>0.3</v>
      </c>
      <c r="J79" s="213">
        <v>0.3</v>
      </c>
      <c r="K79" s="214" t="s">
        <v>54</v>
      </c>
      <c r="L79" s="376" t="s">
        <v>419</v>
      </c>
      <c r="M79" s="217">
        <v>3000</v>
      </c>
      <c r="N79" s="374"/>
      <c r="O79" s="217"/>
      <c r="P79" s="217"/>
      <c r="Q79" s="217"/>
      <c r="R79" s="219">
        <v>1</v>
      </c>
      <c r="S79" s="219"/>
      <c r="T79" s="256" t="s">
        <v>177</v>
      </c>
      <c r="U79">
        <f>IF(D79=0,D80,D79)</f>
        <v>25</v>
      </c>
      <c r="V79">
        <v>0</v>
      </c>
      <c r="W79" s="279"/>
    </row>
    <row r="80" spans="1:26" s="56" customFormat="1" ht="13.5" customHeight="1">
      <c r="A80" s="317">
        <f>G80</f>
        <v>37</v>
      </c>
      <c r="B80" s="199">
        <f t="shared" si="1"/>
        <v>25</v>
      </c>
      <c r="C80" s="132" t="s">
        <v>78</v>
      </c>
      <c r="D80" s="120">
        <v>25</v>
      </c>
      <c r="E80" s="148" t="s">
        <v>24</v>
      </c>
      <c r="F80" s="148" t="s">
        <v>80</v>
      </c>
      <c r="G80" s="153">
        <v>37</v>
      </c>
      <c r="H80" s="153">
        <v>83</v>
      </c>
      <c r="I80" s="16">
        <v>0.3</v>
      </c>
      <c r="J80" s="16">
        <v>0.3</v>
      </c>
      <c r="K80" s="122" t="s">
        <v>54</v>
      </c>
      <c r="L80" s="133" t="s">
        <v>176</v>
      </c>
      <c r="M80" s="123">
        <v>3000</v>
      </c>
      <c r="N80" s="124"/>
      <c r="O80" s="123"/>
      <c r="P80" s="123"/>
      <c r="Q80" s="123"/>
      <c r="R80" s="125">
        <v>1</v>
      </c>
      <c r="S80" s="125"/>
      <c r="T80" s="132" t="s">
        <v>177</v>
      </c>
      <c r="U80">
        <f>IF(D79=0,D80,D79)</f>
        <v>25</v>
      </c>
      <c r="V80">
        <f>IF(T79="取りやめ",0,IF(I79=0,I80,I79))</f>
        <v>0.3</v>
      </c>
      <c r="W80" s="279"/>
      <c r="Y80" s="56" t="s">
        <v>20</v>
      </c>
    </row>
    <row r="81" spans="1:26" s="269" customFormat="1" ht="13.5" customHeight="1">
      <c r="A81" s="317">
        <f>IF(G81=G82,G81,G82)</f>
        <v>41</v>
      </c>
      <c r="B81" s="199">
        <f t="shared" si="1"/>
        <v>25</v>
      </c>
      <c r="C81" s="256" t="s">
        <v>78</v>
      </c>
      <c r="D81" s="218">
        <v>25</v>
      </c>
      <c r="E81" s="211" t="s">
        <v>24</v>
      </c>
      <c r="F81" s="211" t="s">
        <v>80</v>
      </c>
      <c r="G81" s="212">
        <v>41</v>
      </c>
      <c r="H81" s="212">
        <v>64</v>
      </c>
      <c r="I81" s="213">
        <v>1.3</v>
      </c>
      <c r="J81" s="213">
        <v>1.3</v>
      </c>
      <c r="K81" s="214" t="s">
        <v>54</v>
      </c>
      <c r="L81" s="376" t="s">
        <v>278</v>
      </c>
      <c r="M81" s="217">
        <v>2200</v>
      </c>
      <c r="N81" s="374"/>
      <c r="O81" s="217"/>
      <c r="P81" s="217"/>
      <c r="Q81" s="217"/>
      <c r="R81" s="219">
        <v>1</v>
      </c>
      <c r="S81" s="219"/>
      <c r="T81" s="256" t="s">
        <v>180</v>
      </c>
      <c r="U81">
        <f>IF(D81=0,D82,D81)</f>
        <v>25</v>
      </c>
      <c r="V81">
        <v>0</v>
      </c>
      <c r="W81" s="279"/>
    </row>
    <row r="82" spans="1:26" s="56" customFormat="1" ht="13.5" customHeight="1">
      <c r="A82" s="317">
        <f>G82</f>
        <v>41</v>
      </c>
      <c r="B82" s="199">
        <f t="shared" si="1"/>
        <v>25</v>
      </c>
      <c r="C82" s="132" t="s">
        <v>78</v>
      </c>
      <c r="D82" s="120">
        <v>25</v>
      </c>
      <c r="E82" s="148" t="s">
        <v>24</v>
      </c>
      <c r="F82" s="148" t="s">
        <v>80</v>
      </c>
      <c r="G82" s="153">
        <v>41</v>
      </c>
      <c r="H82" s="153">
        <v>64</v>
      </c>
      <c r="I82" s="16">
        <v>1.3</v>
      </c>
      <c r="J82" s="16">
        <v>1.3</v>
      </c>
      <c r="K82" s="122" t="s">
        <v>54</v>
      </c>
      <c r="L82" s="133" t="s">
        <v>178</v>
      </c>
      <c r="M82" s="123">
        <v>2200</v>
      </c>
      <c r="N82" s="124"/>
      <c r="O82" s="123"/>
      <c r="P82" s="123"/>
      <c r="Q82" s="123"/>
      <c r="R82" s="125">
        <v>1</v>
      </c>
      <c r="S82" s="125"/>
      <c r="T82" s="132" t="s">
        <v>180</v>
      </c>
      <c r="U82">
        <f>IF(D81=0,D82,D81)</f>
        <v>25</v>
      </c>
      <c r="V82">
        <f>IF(T81="取りやめ",0,IF(I81=0,I82,I81))</f>
        <v>1.3</v>
      </c>
      <c r="W82" s="279"/>
      <c r="Y82" s="56" t="s">
        <v>20</v>
      </c>
    </row>
    <row r="83" spans="1:26" s="269" customFormat="1" ht="13.5" customHeight="1">
      <c r="A83" s="317">
        <f>IF(G83=G84,G83,G84)</f>
        <v>49</v>
      </c>
      <c r="B83" s="199">
        <f t="shared" si="1"/>
        <v>25</v>
      </c>
      <c r="C83" s="256" t="s">
        <v>90</v>
      </c>
      <c r="D83" s="218">
        <v>25</v>
      </c>
      <c r="E83" s="211" t="s">
        <v>24</v>
      </c>
      <c r="F83" s="211" t="s">
        <v>91</v>
      </c>
      <c r="G83" s="212">
        <v>49</v>
      </c>
      <c r="H83" s="212">
        <v>47</v>
      </c>
      <c r="I83" s="213">
        <v>1.19</v>
      </c>
      <c r="J83" s="213">
        <v>1.19</v>
      </c>
      <c r="K83" s="214" t="s">
        <v>54</v>
      </c>
      <c r="L83" s="376" t="s">
        <v>403</v>
      </c>
      <c r="M83" s="217">
        <v>2360</v>
      </c>
      <c r="N83" s="374"/>
      <c r="O83" s="217"/>
      <c r="P83" s="217"/>
      <c r="Q83" s="217"/>
      <c r="R83" s="219">
        <v>1</v>
      </c>
      <c r="S83" s="219"/>
      <c r="T83" s="256" t="s">
        <v>116</v>
      </c>
      <c r="U83">
        <f>IF(D83=0,D84,D83)</f>
        <v>25</v>
      </c>
      <c r="V83">
        <v>0</v>
      </c>
      <c r="W83" s="279"/>
    </row>
    <row r="84" spans="1:26" s="56" customFormat="1" ht="13.5" customHeight="1">
      <c r="A84" s="317">
        <f>G84</f>
        <v>49</v>
      </c>
      <c r="B84" s="199">
        <f t="shared" si="1"/>
        <v>25</v>
      </c>
      <c r="C84" s="126" t="s">
        <v>90</v>
      </c>
      <c r="D84" s="120">
        <v>25</v>
      </c>
      <c r="E84" s="148" t="s">
        <v>24</v>
      </c>
      <c r="F84" s="148" t="s">
        <v>91</v>
      </c>
      <c r="G84" s="153">
        <v>49</v>
      </c>
      <c r="H84" s="153">
        <v>47</v>
      </c>
      <c r="I84" s="16">
        <v>1.19</v>
      </c>
      <c r="J84" s="16">
        <v>1.19</v>
      </c>
      <c r="K84" s="122" t="s">
        <v>54</v>
      </c>
      <c r="L84" s="133" t="s">
        <v>201</v>
      </c>
      <c r="M84" s="123">
        <v>2360</v>
      </c>
      <c r="N84" s="124"/>
      <c r="O84" s="123"/>
      <c r="P84" s="123"/>
      <c r="Q84" s="123"/>
      <c r="R84" s="125">
        <v>1</v>
      </c>
      <c r="S84" s="125"/>
      <c r="T84" s="126" t="s">
        <v>116</v>
      </c>
      <c r="U84">
        <f>IF(D83=0,D84,D83)</f>
        <v>25</v>
      </c>
      <c r="V84">
        <f>IF(T83="取りやめ",0,IF(I83=0,I84,I83))</f>
        <v>1.19</v>
      </c>
      <c r="W84" s="279"/>
      <c r="Y84" s="56" t="s">
        <v>4</v>
      </c>
      <c r="Z84" s="56" t="s">
        <v>2</v>
      </c>
    </row>
    <row r="85" spans="1:26" s="268" customFormat="1" ht="13.5" customHeight="1">
      <c r="A85" s="317">
        <f>IF(G85=G86,G85,G86)</f>
        <v>51</v>
      </c>
      <c r="B85" s="199">
        <f t="shared" si="1"/>
        <v>25</v>
      </c>
      <c r="C85" s="259" t="s">
        <v>78</v>
      </c>
      <c r="D85" s="218">
        <v>25</v>
      </c>
      <c r="E85" s="211" t="s">
        <v>24</v>
      </c>
      <c r="F85" s="211" t="s">
        <v>80</v>
      </c>
      <c r="G85" s="212">
        <v>51</v>
      </c>
      <c r="H85" s="212">
        <v>5</v>
      </c>
      <c r="I85" s="213">
        <v>3.01</v>
      </c>
      <c r="J85" s="213">
        <v>3.01</v>
      </c>
      <c r="K85" s="214" t="s">
        <v>54</v>
      </c>
      <c r="L85" s="376" t="s">
        <v>413</v>
      </c>
      <c r="M85" s="217">
        <v>1040</v>
      </c>
      <c r="N85" s="374"/>
      <c r="O85" s="217"/>
      <c r="P85" s="217"/>
      <c r="Q85" s="217"/>
      <c r="R85" s="219">
        <v>1</v>
      </c>
      <c r="S85" s="219"/>
      <c r="T85" s="259" t="s">
        <v>186</v>
      </c>
      <c r="U85">
        <f>IF(D85=0,D86,D85)</f>
        <v>25</v>
      </c>
      <c r="V85">
        <v>0</v>
      </c>
      <c r="W85" s="279"/>
    </row>
    <row r="86" spans="1:26" s="57" customFormat="1" ht="13.5" customHeight="1">
      <c r="A86" s="317">
        <f>G86</f>
        <v>51</v>
      </c>
      <c r="B86" s="199">
        <f t="shared" si="1"/>
        <v>25</v>
      </c>
      <c r="C86" s="132" t="s">
        <v>78</v>
      </c>
      <c r="D86" s="120">
        <v>25</v>
      </c>
      <c r="E86" s="148" t="s">
        <v>24</v>
      </c>
      <c r="F86" s="148" t="s">
        <v>80</v>
      </c>
      <c r="G86" s="153">
        <v>51</v>
      </c>
      <c r="H86" s="153">
        <v>5</v>
      </c>
      <c r="I86" s="16">
        <v>3.01</v>
      </c>
      <c r="J86" s="16">
        <v>3.01</v>
      </c>
      <c r="K86" s="122" t="s">
        <v>54</v>
      </c>
      <c r="L86" s="133" t="s">
        <v>159</v>
      </c>
      <c r="M86" s="123">
        <v>1040</v>
      </c>
      <c r="N86" s="124"/>
      <c r="O86" s="123"/>
      <c r="P86" s="123"/>
      <c r="Q86" s="123"/>
      <c r="R86" s="125">
        <v>1</v>
      </c>
      <c r="S86" s="125"/>
      <c r="T86" s="132" t="s">
        <v>186</v>
      </c>
      <c r="U86">
        <f>IF(D85=0,D86,D85)</f>
        <v>25</v>
      </c>
      <c r="V86">
        <f>IF(T85="取りやめ",0,IF(I85=0,I86,I85))</f>
        <v>3.01</v>
      </c>
      <c r="W86" s="279"/>
      <c r="Y86" s="57" t="s">
        <v>24</v>
      </c>
      <c r="Z86" s="57">
        <v>23</v>
      </c>
    </row>
    <row r="87" spans="1:26" s="268" customFormat="1" ht="13.5" customHeight="1">
      <c r="A87" s="387">
        <f>IF(G87=G88,G87,G88)</f>
        <v>51</v>
      </c>
      <c r="B87" s="388">
        <f t="shared" si="1"/>
        <v>25</v>
      </c>
      <c r="C87" s="58"/>
      <c r="D87" s="116">
        <v>25</v>
      </c>
      <c r="E87" s="43"/>
      <c r="F87" s="43"/>
      <c r="G87" s="152"/>
      <c r="H87" s="152"/>
      <c r="I87" s="44"/>
      <c r="J87" s="44"/>
      <c r="K87" s="47"/>
      <c r="L87" s="394"/>
      <c r="M87" s="46"/>
      <c r="N87" s="117"/>
      <c r="O87" s="46"/>
      <c r="P87" s="46"/>
      <c r="Q87" s="46"/>
      <c r="R87" s="48"/>
      <c r="S87" s="48"/>
      <c r="T87" s="58" t="s">
        <v>427</v>
      </c>
      <c r="U87">
        <f>IF(D87=0,D88,D87)</f>
        <v>25</v>
      </c>
      <c r="V87">
        <v>0</v>
      </c>
      <c r="W87" s="279"/>
    </row>
    <row r="88" spans="1:26" s="57" customFormat="1" ht="13.5" customHeight="1">
      <c r="A88" s="317">
        <f>G88</f>
        <v>51</v>
      </c>
      <c r="B88" s="199">
        <f t="shared" si="1"/>
        <v>25</v>
      </c>
      <c r="C88" s="132" t="s">
        <v>78</v>
      </c>
      <c r="D88" s="120">
        <v>25</v>
      </c>
      <c r="E88" s="148" t="s">
        <v>24</v>
      </c>
      <c r="F88" s="148" t="s">
        <v>80</v>
      </c>
      <c r="G88" s="153">
        <v>51</v>
      </c>
      <c r="H88" s="153">
        <v>52</v>
      </c>
      <c r="I88" s="16">
        <v>0.32</v>
      </c>
      <c r="J88" s="16">
        <v>0.32</v>
      </c>
      <c r="K88" s="122" t="s">
        <v>53</v>
      </c>
      <c r="L88" s="133" t="s">
        <v>83</v>
      </c>
      <c r="M88" s="123">
        <v>2200</v>
      </c>
      <c r="N88" s="124"/>
      <c r="O88" s="123"/>
      <c r="P88" s="123"/>
      <c r="Q88" s="123"/>
      <c r="R88" s="125">
        <v>1</v>
      </c>
      <c r="S88" s="125"/>
      <c r="T88" s="132"/>
      <c r="U88">
        <f>IF(D87=0,D88,D87)</f>
        <v>25</v>
      </c>
      <c r="V88">
        <f>IF(T87="取りやめ",0,IF(I87=0,I88,I87))</f>
        <v>0</v>
      </c>
      <c r="W88" s="279"/>
      <c r="Y88" s="57" t="s">
        <v>24</v>
      </c>
      <c r="Z88" s="57">
        <v>23</v>
      </c>
    </row>
    <row r="89" spans="1:26" s="268" customFormat="1" ht="13.5" customHeight="1">
      <c r="A89" s="387">
        <f>IF(G89=G90,G89,G90)</f>
        <v>51</v>
      </c>
      <c r="B89" s="388">
        <f t="shared" si="1"/>
        <v>25</v>
      </c>
      <c r="C89" s="58"/>
      <c r="D89" s="116">
        <v>25</v>
      </c>
      <c r="E89" s="43"/>
      <c r="F89" s="43"/>
      <c r="G89" s="152"/>
      <c r="H89" s="152"/>
      <c r="I89" s="44"/>
      <c r="J89" s="44"/>
      <c r="K89" s="47"/>
      <c r="L89" s="394"/>
      <c r="M89" s="46"/>
      <c r="N89" s="117"/>
      <c r="O89" s="46"/>
      <c r="P89" s="46"/>
      <c r="Q89" s="46"/>
      <c r="R89" s="48"/>
      <c r="S89" s="48"/>
      <c r="T89" s="58" t="s">
        <v>427</v>
      </c>
      <c r="U89">
        <f>IF(D89=0,D90,D89)</f>
        <v>25</v>
      </c>
      <c r="V89">
        <v>0</v>
      </c>
      <c r="W89" s="279"/>
    </row>
    <row r="90" spans="1:26" s="57" customFormat="1" ht="13.5" customHeight="1">
      <c r="A90" s="317">
        <f>G90</f>
        <v>51</v>
      </c>
      <c r="B90" s="199">
        <f t="shared" si="1"/>
        <v>25</v>
      </c>
      <c r="C90" s="132" t="s">
        <v>78</v>
      </c>
      <c r="D90" s="120">
        <v>25</v>
      </c>
      <c r="E90" s="148" t="s">
        <v>24</v>
      </c>
      <c r="F90" s="148" t="s">
        <v>80</v>
      </c>
      <c r="G90" s="153">
        <v>51</v>
      </c>
      <c r="H90" s="153">
        <v>53</v>
      </c>
      <c r="I90" s="16">
        <v>2.84</v>
      </c>
      <c r="J90" s="16">
        <v>2.84</v>
      </c>
      <c r="K90" s="122" t="s">
        <v>53</v>
      </c>
      <c r="L90" s="133" t="s">
        <v>83</v>
      </c>
      <c r="M90" s="123">
        <v>2200</v>
      </c>
      <c r="N90" s="124"/>
      <c r="O90" s="123"/>
      <c r="P90" s="123"/>
      <c r="Q90" s="123"/>
      <c r="R90" s="125">
        <v>1</v>
      </c>
      <c r="S90" s="125"/>
      <c r="T90" s="132"/>
      <c r="U90">
        <f>IF(D89=0,D90,D89)</f>
        <v>25</v>
      </c>
      <c r="V90">
        <f>IF(T89="取りやめ",0,IF(I89=0,I90,I89))</f>
        <v>0</v>
      </c>
      <c r="W90" s="279"/>
      <c r="Y90" s="57" t="s">
        <v>24</v>
      </c>
      <c r="Z90" s="57">
        <v>23</v>
      </c>
    </row>
    <row r="91" spans="1:26" s="268" customFormat="1" ht="13.5" customHeight="1">
      <c r="A91" s="387">
        <f>IF(G91=G92,G91,G92)</f>
        <v>51</v>
      </c>
      <c r="B91" s="388">
        <f t="shared" si="1"/>
        <v>25</v>
      </c>
      <c r="C91" s="58"/>
      <c r="D91" s="116">
        <v>25</v>
      </c>
      <c r="E91" s="43"/>
      <c r="F91" s="43"/>
      <c r="G91" s="152"/>
      <c r="H91" s="152"/>
      <c r="I91" s="44"/>
      <c r="J91" s="44"/>
      <c r="K91" s="47"/>
      <c r="L91" s="394"/>
      <c r="M91" s="46"/>
      <c r="N91" s="117"/>
      <c r="O91" s="46"/>
      <c r="P91" s="46"/>
      <c r="Q91" s="46"/>
      <c r="R91" s="48"/>
      <c r="S91" s="48"/>
      <c r="T91" s="58" t="s">
        <v>427</v>
      </c>
      <c r="U91">
        <f>IF(D91=0,D92,D91)</f>
        <v>25</v>
      </c>
      <c r="V91">
        <v>0</v>
      </c>
      <c r="W91" s="279"/>
    </row>
    <row r="92" spans="1:26" s="57" customFormat="1" ht="13.5" customHeight="1">
      <c r="A92" s="317">
        <f>G92</f>
        <v>51</v>
      </c>
      <c r="B92" s="199">
        <f t="shared" si="1"/>
        <v>25</v>
      </c>
      <c r="C92" s="132" t="s">
        <v>78</v>
      </c>
      <c r="D92" s="120">
        <v>25</v>
      </c>
      <c r="E92" s="148" t="s">
        <v>24</v>
      </c>
      <c r="F92" s="148" t="s">
        <v>80</v>
      </c>
      <c r="G92" s="153">
        <v>51</v>
      </c>
      <c r="H92" s="153">
        <v>55</v>
      </c>
      <c r="I92" s="16">
        <v>1.44</v>
      </c>
      <c r="J92" s="16">
        <v>1.44</v>
      </c>
      <c r="K92" s="122" t="s">
        <v>53</v>
      </c>
      <c r="L92" s="133" t="s">
        <v>83</v>
      </c>
      <c r="M92" s="123">
        <v>2200</v>
      </c>
      <c r="N92" s="124"/>
      <c r="O92" s="123"/>
      <c r="P92" s="123"/>
      <c r="Q92" s="123"/>
      <c r="R92" s="125">
        <v>1</v>
      </c>
      <c r="S92" s="125"/>
      <c r="T92" s="132"/>
      <c r="U92">
        <f>IF(D91=0,D92,D91)</f>
        <v>25</v>
      </c>
      <c r="V92">
        <f>IF(T91="取りやめ",0,IF(I91=0,I92,I91))</f>
        <v>0</v>
      </c>
      <c r="W92" s="279"/>
      <c r="Y92" s="57" t="s">
        <v>24</v>
      </c>
      <c r="Z92" s="57">
        <v>23</v>
      </c>
    </row>
    <row r="93" spans="1:26" s="268" customFormat="1" ht="13.5" customHeight="1">
      <c r="A93" s="317">
        <f>IF(G93=G94,G93,G94)</f>
        <v>51</v>
      </c>
      <c r="B93" s="199">
        <f t="shared" si="1"/>
        <v>25</v>
      </c>
      <c r="C93" s="256" t="s">
        <v>78</v>
      </c>
      <c r="D93" s="218">
        <v>25</v>
      </c>
      <c r="E93" s="211" t="s">
        <v>24</v>
      </c>
      <c r="F93" s="211" t="s">
        <v>80</v>
      </c>
      <c r="G93" s="212">
        <v>51</v>
      </c>
      <c r="H93" s="212">
        <v>87</v>
      </c>
      <c r="I93" s="213">
        <v>2.4300000000000002</v>
      </c>
      <c r="J93" s="213">
        <v>2.4300000000000002</v>
      </c>
      <c r="K93" s="214" t="s">
        <v>53</v>
      </c>
      <c r="L93" s="376" t="s">
        <v>403</v>
      </c>
      <c r="M93" s="217">
        <v>4130</v>
      </c>
      <c r="N93" s="374"/>
      <c r="O93" s="217"/>
      <c r="P93" s="217"/>
      <c r="Q93" s="217"/>
      <c r="R93" s="219">
        <v>1</v>
      </c>
      <c r="S93" s="219"/>
      <c r="T93" s="256"/>
      <c r="U93">
        <f>IF(D93=0,D94,D93)</f>
        <v>25</v>
      </c>
      <c r="V93">
        <v>0</v>
      </c>
      <c r="W93" s="279"/>
    </row>
    <row r="94" spans="1:26" s="57" customFormat="1" ht="13.5" customHeight="1">
      <c r="A94" s="317">
        <f>G94</f>
        <v>51</v>
      </c>
      <c r="B94" s="199">
        <f t="shared" si="1"/>
        <v>25</v>
      </c>
      <c r="C94" s="132" t="s">
        <v>78</v>
      </c>
      <c r="D94" s="120">
        <v>25</v>
      </c>
      <c r="E94" s="148" t="s">
        <v>24</v>
      </c>
      <c r="F94" s="148" t="s">
        <v>80</v>
      </c>
      <c r="G94" s="153">
        <v>51</v>
      </c>
      <c r="H94" s="153">
        <v>87</v>
      </c>
      <c r="I94" s="16">
        <v>2.4300000000000002</v>
      </c>
      <c r="J94" s="16">
        <v>2.4300000000000002</v>
      </c>
      <c r="K94" s="122" t="s">
        <v>53</v>
      </c>
      <c r="L94" s="133" t="s">
        <v>150</v>
      </c>
      <c r="M94" s="123">
        <v>4130</v>
      </c>
      <c r="N94" s="124"/>
      <c r="O94" s="123"/>
      <c r="P94" s="123"/>
      <c r="Q94" s="123"/>
      <c r="R94" s="125">
        <v>1</v>
      </c>
      <c r="S94" s="125"/>
      <c r="T94" s="132" t="s">
        <v>151</v>
      </c>
      <c r="U94">
        <f>IF(D93=0,D94,D93)</f>
        <v>25</v>
      </c>
      <c r="V94">
        <f>IF(T93="取りやめ",0,IF(I93=0,I94,I93))</f>
        <v>2.4300000000000002</v>
      </c>
      <c r="W94" s="279"/>
      <c r="Y94" s="57" t="s">
        <v>24</v>
      </c>
      <c r="Z94" s="57">
        <v>23</v>
      </c>
    </row>
    <row r="95" spans="1:26" s="268" customFormat="1" ht="13.5" customHeight="1">
      <c r="A95" s="317">
        <f>IF(G95=G96,G95,G96)</f>
        <v>51</v>
      </c>
      <c r="B95" s="199">
        <f t="shared" si="1"/>
        <v>25</v>
      </c>
      <c r="C95" s="256" t="s">
        <v>78</v>
      </c>
      <c r="D95" s="218">
        <v>25</v>
      </c>
      <c r="E95" s="211" t="s">
        <v>24</v>
      </c>
      <c r="F95" s="211" t="s">
        <v>80</v>
      </c>
      <c r="G95" s="212">
        <v>51</v>
      </c>
      <c r="H95" s="212">
        <v>88</v>
      </c>
      <c r="I95" s="213">
        <v>18.04</v>
      </c>
      <c r="J95" s="213">
        <v>18.04</v>
      </c>
      <c r="K95" s="214" t="s">
        <v>53</v>
      </c>
      <c r="L95" s="376" t="s">
        <v>403</v>
      </c>
      <c r="M95" s="217">
        <v>1940</v>
      </c>
      <c r="N95" s="374"/>
      <c r="O95" s="217"/>
      <c r="P95" s="217"/>
      <c r="Q95" s="217"/>
      <c r="R95" s="219">
        <v>1</v>
      </c>
      <c r="S95" s="219"/>
      <c r="T95" s="256" t="s">
        <v>152</v>
      </c>
      <c r="U95">
        <f>IF(D95=0,D96,D95)</f>
        <v>25</v>
      </c>
      <c r="V95">
        <v>0</v>
      </c>
      <c r="W95" s="279"/>
    </row>
    <row r="96" spans="1:26" s="57" customFormat="1" ht="13.5" customHeight="1">
      <c r="A96" s="317">
        <f>G96</f>
        <v>51</v>
      </c>
      <c r="B96" s="199">
        <f t="shared" si="1"/>
        <v>25</v>
      </c>
      <c r="C96" s="132" t="s">
        <v>78</v>
      </c>
      <c r="D96" s="120">
        <v>25</v>
      </c>
      <c r="E96" s="148" t="s">
        <v>24</v>
      </c>
      <c r="F96" s="148" t="s">
        <v>80</v>
      </c>
      <c r="G96" s="153">
        <v>51</v>
      </c>
      <c r="H96" s="153">
        <v>88</v>
      </c>
      <c r="I96" s="16">
        <v>18.04</v>
      </c>
      <c r="J96" s="16">
        <v>18.04</v>
      </c>
      <c r="K96" s="122" t="s">
        <v>53</v>
      </c>
      <c r="L96" s="133" t="s">
        <v>150</v>
      </c>
      <c r="M96" s="123">
        <v>1940</v>
      </c>
      <c r="N96" s="124"/>
      <c r="O96" s="123"/>
      <c r="P96" s="123"/>
      <c r="Q96" s="123"/>
      <c r="R96" s="125">
        <v>1</v>
      </c>
      <c r="S96" s="125"/>
      <c r="T96" s="132" t="s">
        <v>152</v>
      </c>
      <c r="U96">
        <f>IF(D95=0,D96,D95)</f>
        <v>25</v>
      </c>
      <c r="V96">
        <f>IF(T95="取りやめ",0,IF(I95=0,I96,I95))</f>
        <v>18.04</v>
      </c>
      <c r="W96" s="279"/>
      <c r="Y96" s="57" t="s">
        <v>24</v>
      </c>
      <c r="Z96" s="57">
        <v>23</v>
      </c>
    </row>
    <row r="97" spans="1:26" s="268" customFormat="1" ht="13.5" customHeight="1">
      <c r="A97" s="387">
        <f>IF(G97=G98,G97,G98)</f>
        <v>51</v>
      </c>
      <c r="B97" s="388">
        <f t="shared" si="1"/>
        <v>25</v>
      </c>
      <c r="C97" s="58"/>
      <c r="D97" s="116">
        <v>25</v>
      </c>
      <c r="E97" s="43"/>
      <c r="F97" s="43"/>
      <c r="G97" s="152"/>
      <c r="H97" s="152"/>
      <c r="I97" s="44"/>
      <c r="J97" s="44"/>
      <c r="K97" s="47"/>
      <c r="L97" s="394"/>
      <c r="M97" s="46"/>
      <c r="N97" s="117"/>
      <c r="O97" s="46"/>
      <c r="P97" s="46"/>
      <c r="Q97" s="46"/>
      <c r="R97" s="48"/>
      <c r="S97" s="48"/>
      <c r="T97" s="58" t="s">
        <v>427</v>
      </c>
      <c r="U97">
        <f>IF(D97=0,D98,D97)</f>
        <v>25</v>
      </c>
      <c r="V97">
        <v>0</v>
      </c>
      <c r="W97" s="279"/>
    </row>
    <row r="98" spans="1:26" s="57" customFormat="1" ht="13.5" customHeight="1">
      <c r="A98" s="317">
        <f>G98</f>
        <v>51</v>
      </c>
      <c r="B98" s="199">
        <f t="shared" si="1"/>
        <v>25</v>
      </c>
      <c r="C98" s="132" t="s">
        <v>78</v>
      </c>
      <c r="D98" s="120">
        <v>25</v>
      </c>
      <c r="E98" s="148" t="s">
        <v>24</v>
      </c>
      <c r="F98" s="148" t="s">
        <v>80</v>
      </c>
      <c r="G98" s="153">
        <v>51</v>
      </c>
      <c r="H98" s="153">
        <v>89</v>
      </c>
      <c r="I98" s="16">
        <v>4.04</v>
      </c>
      <c r="J98" s="16">
        <v>4.04</v>
      </c>
      <c r="K98" s="122" t="s">
        <v>53</v>
      </c>
      <c r="L98" s="133" t="s">
        <v>83</v>
      </c>
      <c r="M98" s="123">
        <v>2200</v>
      </c>
      <c r="N98" s="124"/>
      <c r="O98" s="123"/>
      <c r="P98" s="123"/>
      <c r="Q98" s="123"/>
      <c r="R98" s="125">
        <v>1</v>
      </c>
      <c r="S98" s="125"/>
      <c r="T98" s="132"/>
      <c r="U98">
        <f>IF(D97=0,D98,D97)</f>
        <v>25</v>
      </c>
      <c r="V98">
        <f>IF(T97="取りやめ",0,IF(I97=0,I98,I97))</f>
        <v>0</v>
      </c>
      <c r="W98" s="279"/>
      <c r="Y98" s="57" t="s">
        <v>24</v>
      </c>
      <c r="Z98" s="57">
        <v>23</v>
      </c>
    </row>
    <row r="99" spans="1:26" s="268" customFormat="1" ht="13.5" customHeight="1">
      <c r="A99" s="387">
        <f>IF(G99=G100,G99,G100)</f>
        <v>51</v>
      </c>
      <c r="B99" s="388">
        <f t="shared" si="1"/>
        <v>25</v>
      </c>
      <c r="C99" s="58"/>
      <c r="D99" s="116">
        <v>25</v>
      </c>
      <c r="E99" s="43"/>
      <c r="F99" s="43"/>
      <c r="G99" s="152"/>
      <c r="H99" s="152"/>
      <c r="I99" s="44"/>
      <c r="J99" s="44"/>
      <c r="K99" s="47"/>
      <c r="L99" s="394"/>
      <c r="M99" s="46"/>
      <c r="N99" s="117"/>
      <c r="O99" s="46"/>
      <c r="P99" s="46"/>
      <c r="Q99" s="46"/>
      <c r="R99" s="48"/>
      <c r="S99" s="48"/>
      <c r="T99" s="58" t="s">
        <v>427</v>
      </c>
      <c r="U99">
        <f>IF(D99=0,D100,D99)</f>
        <v>25</v>
      </c>
      <c r="V99">
        <v>0</v>
      </c>
      <c r="W99" s="279"/>
    </row>
    <row r="100" spans="1:26" s="57" customFormat="1" ht="13.5" customHeight="1">
      <c r="A100" s="317">
        <f>G100</f>
        <v>51</v>
      </c>
      <c r="B100" s="199">
        <f t="shared" si="1"/>
        <v>25</v>
      </c>
      <c r="C100" s="132" t="s">
        <v>78</v>
      </c>
      <c r="D100" s="120">
        <v>25</v>
      </c>
      <c r="E100" s="148" t="s">
        <v>24</v>
      </c>
      <c r="F100" s="148" t="s">
        <v>80</v>
      </c>
      <c r="G100" s="153">
        <v>51</v>
      </c>
      <c r="H100" s="153">
        <v>93</v>
      </c>
      <c r="I100" s="16">
        <v>1.28</v>
      </c>
      <c r="J100" s="16">
        <v>1.28</v>
      </c>
      <c r="K100" s="122" t="s">
        <v>53</v>
      </c>
      <c r="L100" s="133" t="s">
        <v>83</v>
      </c>
      <c r="M100" s="123">
        <v>2200</v>
      </c>
      <c r="N100" s="124"/>
      <c r="O100" s="123"/>
      <c r="P100" s="123"/>
      <c r="Q100" s="123"/>
      <c r="R100" s="125">
        <v>1</v>
      </c>
      <c r="S100" s="125"/>
      <c r="T100" s="132"/>
      <c r="U100">
        <f>IF(D99=0,D100,D99)</f>
        <v>25</v>
      </c>
      <c r="V100">
        <f>IF(T99="取りやめ",0,IF(I99=0,I100,I99))</f>
        <v>0</v>
      </c>
      <c r="W100" s="279"/>
      <c r="Y100" s="57" t="s">
        <v>24</v>
      </c>
      <c r="Z100" s="57">
        <v>23</v>
      </c>
    </row>
    <row r="101" spans="1:26" s="268" customFormat="1" ht="13.5" customHeight="1">
      <c r="A101" s="387">
        <f>IF(G101=G102,G101,G102)</f>
        <v>51</v>
      </c>
      <c r="B101" s="388">
        <f t="shared" si="1"/>
        <v>25</v>
      </c>
      <c r="C101" s="58"/>
      <c r="D101" s="116">
        <v>25</v>
      </c>
      <c r="E101" s="43"/>
      <c r="F101" s="43"/>
      <c r="G101" s="152"/>
      <c r="H101" s="152"/>
      <c r="I101" s="44"/>
      <c r="J101" s="44"/>
      <c r="K101" s="47"/>
      <c r="L101" s="394"/>
      <c r="M101" s="46"/>
      <c r="N101" s="117"/>
      <c r="O101" s="46"/>
      <c r="P101" s="46"/>
      <c r="Q101" s="46"/>
      <c r="R101" s="48"/>
      <c r="S101" s="48"/>
      <c r="T101" s="58" t="s">
        <v>427</v>
      </c>
      <c r="U101">
        <f>IF(D101=0,D102,D101)</f>
        <v>25</v>
      </c>
      <c r="V101">
        <v>0</v>
      </c>
      <c r="W101" s="279"/>
    </row>
    <row r="102" spans="1:26" s="57" customFormat="1" ht="13.5" customHeight="1">
      <c r="A102" s="317">
        <f>G102</f>
        <v>51</v>
      </c>
      <c r="B102" s="199">
        <f t="shared" si="1"/>
        <v>25</v>
      </c>
      <c r="C102" s="132" t="s">
        <v>78</v>
      </c>
      <c r="D102" s="120">
        <v>25</v>
      </c>
      <c r="E102" s="148" t="s">
        <v>24</v>
      </c>
      <c r="F102" s="148" t="s">
        <v>80</v>
      </c>
      <c r="G102" s="153">
        <v>51</v>
      </c>
      <c r="H102" s="153">
        <v>94</v>
      </c>
      <c r="I102" s="16">
        <v>1.04</v>
      </c>
      <c r="J102" s="16">
        <v>1.04</v>
      </c>
      <c r="K102" s="122" t="s">
        <v>53</v>
      </c>
      <c r="L102" s="133" t="s">
        <v>83</v>
      </c>
      <c r="M102" s="123">
        <v>2200</v>
      </c>
      <c r="N102" s="124"/>
      <c r="O102" s="123"/>
      <c r="P102" s="123"/>
      <c r="Q102" s="123"/>
      <c r="R102" s="125">
        <v>1</v>
      </c>
      <c r="S102" s="125"/>
      <c r="T102" s="132"/>
      <c r="U102">
        <f>IF(D101=0,D102,D101)</f>
        <v>25</v>
      </c>
      <c r="V102">
        <f>IF(T101="取りやめ",0,IF(I101=0,I102,I101))</f>
        <v>0</v>
      </c>
      <c r="W102" s="279"/>
      <c r="Y102" s="57" t="s">
        <v>24</v>
      </c>
      <c r="Z102" s="57">
        <v>23</v>
      </c>
    </row>
    <row r="103" spans="1:26" s="268" customFormat="1" ht="13.5" customHeight="1">
      <c r="A103" s="387">
        <f>IF(G103=G104,G103,G104)</f>
        <v>51</v>
      </c>
      <c r="B103" s="388">
        <f t="shared" si="1"/>
        <v>25</v>
      </c>
      <c r="C103" s="58"/>
      <c r="D103" s="116">
        <v>25</v>
      </c>
      <c r="E103" s="43"/>
      <c r="F103" s="43"/>
      <c r="G103" s="152"/>
      <c r="H103" s="152"/>
      <c r="I103" s="44"/>
      <c r="J103" s="44"/>
      <c r="K103" s="47"/>
      <c r="L103" s="394"/>
      <c r="M103" s="46"/>
      <c r="N103" s="117"/>
      <c r="O103" s="46"/>
      <c r="P103" s="46"/>
      <c r="Q103" s="46"/>
      <c r="R103" s="48"/>
      <c r="S103" s="48"/>
      <c r="T103" s="58" t="s">
        <v>427</v>
      </c>
      <c r="U103">
        <f>IF(D103=0,D104,D103)</f>
        <v>25</v>
      </c>
      <c r="V103">
        <v>0</v>
      </c>
      <c r="W103" s="279"/>
    </row>
    <row r="104" spans="1:26" s="57" customFormat="1" ht="13.5" customHeight="1">
      <c r="A104" s="317">
        <f>G104</f>
        <v>51</v>
      </c>
      <c r="B104" s="199">
        <f t="shared" si="1"/>
        <v>25</v>
      </c>
      <c r="C104" s="132" t="s">
        <v>78</v>
      </c>
      <c r="D104" s="120">
        <v>25</v>
      </c>
      <c r="E104" s="148" t="s">
        <v>24</v>
      </c>
      <c r="F104" s="148" t="s">
        <v>80</v>
      </c>
      <c r="G104" s="153">
        <v>51</v>
      </c>
      <c r="H104" s="153">
        <v>95</v>
      </c>
      <c r="I104" s="16">
        <v>1.08</v>
      </c>
      <c r="J104" s="16">
        <v>1.08</v>
      </c>
      <c r="K104" s="122" t="s">
        <v>53</v>
      </c>
      <c r="L104" s="133" t="s">
        <v>83</v>
      </c>
      <c r="M104" s="123">
        <v>2200</v>
      </c>
      <c r="N104" s="124"/>
      <c r="O104" s="123"/>
      <c r="P104" s="123"/>
      <c r="Q104" s="123"/>
      <c r="R104" s="125">
        <v>1</v>
      </c>
      <c r="S104" s="125"/>
      <c r="T104" s="132"/>
      <c r="U104">
        <f>IF(D103=0,D104,D103)</f>
        <v>25</v>
      </c>
      <c r="V104">
        <f>IF(T103="取りやめ",0,IF(I103=0,I104,I103))</f>
        <v>0</v>
      </c>
      <c r="W104" s="279"/>
      <c r="Y104" s="57" t="s">
        <v>24</v>
      </c>
      <c r="Z104" s="57">
        <v>23</v>
      </c>
    </row>
    <row r="105" spans="1:26" s="268" customFormat="1" ht="13.5" customHeight="1">
      <c r="A105" s="317">
        <f>IF(G105=G106,G105,G106)</f>
        <v>53</v>
      </c>
      <c r="B105" s="199">
        <f t="shared" si="1"/>
        <v>25</v>
      </c>
      <c r="C105" s="256" t="s">
        <v>78</v>
      </c>
      <c r="D105" s="218">
        <v>25</v>
      </c>
      <c r="E105" s="211" t="s">
        <v>24</v>
      </c>
      <c r="F105" s="211" t="s">
        <v>80</v>
      </c>
      <c r="G105" s="212">
        <v>53</v>
      </c>
      <c r="H105" s="212">
        <v>39</v>
      </c>
      <c r="I105" s="213">
        <v>2.81</v>
      </c>
      <c r="J105" s="213">
        <v>2.81</v>
      </c>
      <c r="K105" s="214" t="s">
        <v>54</v>
      </c>
      <c r="L105" s="376" t="s">
        <v>413</v>
      </c>
      <c r="M105" s="217">
        <v>990</v>
      </c>
      <c r="N105" s="374"/>
      <c r="O105" s="217"/>
      <c r="P105" s="217"/>
      <c r="Q105" s="217"/>
      <c r="R105" s="219">
        <v>1</v>
      </c>
      <c r="S105" s="219"/>
      <c r="T105" s="256" t="s">
        <v>187</v>
      </c>
      <c r="U105">
        <f>IF(D105=0,D106,D105)</f>
        <v>25</v>
      </c>
      <c r="V105">
        <v>0</v>
      </c>
      <c r="W105" s="279"/>
    </row>
    <row r="106" spans="1:26" s="57" customFormat="1" ht="13.5" customHeight="1">
      <c r="A106" s="317">
        <f>G106</f>
        <v>53</v>
      </c>
      <c r="B106" s="199">
        <f t="shared" si="1"/>
        <v>25</v>
      </c>
      <c r="C106" s="132" t="s">
        <v>78</v>
      </c>
      <c r="D106" s="120">
        <v>25</v>
      </c>
      <c r="E106" s="148" t="s">
        <v>24</v>
      </c>
      <c r="F106" s="148" t="s">
        <v>80</v>
      </c>
      <c r="G106" s="153">
        <v>53</v>
      </c>
      <c r="H106" s="153">
        <v>39</v>
      </c>
      <c r="I106" s="16">
        <v>2.81</v>
      </c>
      <c r="J106" s="16">
        <v>2.81</v>
      </c>
      <c r="K106" s="122" t="s">
        <v>54</v>
      </c>
      <c r="L106" s="133" t="s">
        <v>159</v>
      </c>
      <c r="M106" s="123">
        <v>990</v>
      </c>
      <c r="N106" s="124"/>
      <c r="O106" s="123"/>
      <c r="P106" s="123"/>
      <c r="Q106" s="123"/>
      <c r="R106" s="125">
        <v>1</v>
      </c>
      <c r="S106" s="125"/>
      <c r="T106" s="132" t="s">
        <v>187</v>
      </c>
      <c r="U106">
        <f>IF(D105=0,D106,D105)</f>
        <v>25</v>
      </c>
      <c r="V106">
        <f>IF(T105="取りやめ",0,IF(I105=0,I106,I105))</f>
        <v>2.81</v>
      </c>
      <c r="W106" s="279"/>
    </row>
    <row r="107" spans="1:26" s="269" customFormat="1" ht="13.5" customHeight="1">
      <c r="A107" s="317">
        <f>IF(G107=G108,G107,G108)</f>
        <v>53</v>
      </c>
      <c r="B107" s="199">
        <f t="shared" si="1"/>
        <v>25</v>
      </c>
      <c r="C107" s="256" t="s">
        <v>90</v>
      </c>
      <c r="D107" s="218">
        <v>25</v>
      </c>
      <c r="E107" s="211" t="s">
        <v>24</v>
      </c>
      <c r="F107" s="211" t="s">
        <v>91</v>
      </c>
      <c r="G107" s="212">
        <v>53</v>
      </c>
      <c r="H107" s="212">
        <v>69</v>
      </c>
      <c r="I107" s="213">
        <v>0.37</v>
      </c>
      <c r="J107" s="213">
        <v>0.37</v>
      </c>
      <c r="K107" s="214" t="s">
        <v>54</v>
      </c>
      <c r="L107" s="376" t="s">
        <v>278</v>
      </c>
      <c r="M107" s="217">
        <v>2350</v>
      </c>
      <c r="N107" s="374"/>
      <c r="O107" s="217"/>
      <c r="P107" s="217"/>
      <c r="Q107" s="217"/>
      <c r="R107" s="219">
        <v>1</v>
      </c>
      <c r="S107" s="219"/>
      <c r="T107" s="256" t="s">
        <v>118</v>
      </c>
      <c r="U107">
        <f>IF(D107=0,D108,D107)</f>
        <v>25</v>
      </c>
      <c r="V107">
        <v>0</v>
      </c>
      <c r="W107" s="279"/>
    </row>
    <row r="108" spans="1:26" s="56" customFormat="1" ht="13.5" customHeight="1">
      <c r="A108" s="317">
        <f>G108</f>
        <v>53</v>
      </c>
      <c r="B108" s="199">
        <f t="shared" si="1"/>
        <v>25</v>
      </c>
      <c r="C108" s="126" t="s">
        <v>90</v>
      </c>
      <c r="D108" s="120">
        <v>25</v>
      </c>
      <c r="E108" s="148" t="s">
        <v>24</v>
      </c>
      <c r="F108" s="148" t="s">
        <v>91</v>
      </c>
      <c r="G108" s="153">
        <v>53</v>
      </c>
      <c r="H108" s="153">
        <v>69</v>
      </c>
      <c r="I108" s="16">
        <v>0.37</v>
      </c>
      <c r="J108" s="16">
        <v>0.37</v>
      </c>
      <c r="K108" s="122" t="s">
        <v>54</v>
      </c>
      <c r="L108" s="133" t="s">
        <v>112</v>
      </c>
      <c r="M108" s="123">
        <v>2350</v>
      </c>
      <c r="N108" s="124"/>
      <c r="O108" s="123"/>
      <c r="P108" s="123"/>
      <c r="Q108" s="123"/>
      <c r="R108" s="125">
        <v>1</v>
      </c>
      <c r="S108" s="125"/>
      <c r="T108" s="126" t="s">
        <v>118</v>
      </c>
      <c r="U108">
        <f>IF(D107=0,D108,D107)</f>
        <v>25</v>
      </c>
      <c r="V108">
        <f>IF(T107="取りやめ",0,IF(I107=0,I108,I107))</f>
        <v>0.37</v>
      </c>
      <c r="W108" s="279"/>
    </row>
    <row r="109" spans="1:26" s="269" customFormat="1" ht="13.5" customHeight="1">
      <c r="A109" s="317">
        <f>IF(G109=G110,G109,G110)</f>
        <v>56</v>
      </c>
      <c r="B109" s="199">
        <f t="shared" si="1"/>
        <v>25</v>
      </c>
      <c r="C109" s="259" t="s">
        <v>90</v>
      </c>
      <c r="D109" s="218">
        <v>25</v>
      </c>
      <c r="E109" s="211" t="s">
        <v>24</v>
      </c>
      <c r="F109" s="211" t="s">
        <v>91</v>
      </c>
      <c r="G109" s="212">
        <v>56</v>
      </c>
      <c r="H109" s="212">
        <v>30</v>
      </c>
      <c r="I109" s="213">
        <v>0.72</v>
      </c>
      <c r="J109" s="213">
        <v>0.72</v>
      </c>
      <c r="K109" s="214" t="s">
        <v>54</v>
      </c>
      <c r="L109" s="376" t="s">
        <v>403</v>
      </c>
      <c r="M109" s="217">
        <v>2360</v>
      </c>
      <c r="N109" s="374"/>
      <c r="O109" s="217"/>
      <c r="P109" s="217"/>
      <c r="Q109" s="217"/>
      <c r="R109" s="219">
        <v>1</v>
      </c>
      <c r="S109" s="219"/>
      <c r="T109" s="259" t="s">
        <v>119</v>
      </c>
      <c r="U109">
        <f>IF(D109=0,D110,D109)</f>
        <v>25</v>
      </c>
      <c r="V109">
        <v>0</v>
      </c>
      <c r="W109" s="279"/>
    </row>
    <row r="110" spans="1:26" s="56" customFormat="1" ht="13.5" customHeight="1">
      <c r="A110" s="317">
        <f>G110</f>
        <v>56</v>
      </c>
      <c r="B110" s="199">
        <f t="shared" si="1"/>
        <v>25</v>
      </c>
      <c r="C110" s="126" t="s">
        <v>90</v>
      </c>
      <c r="D110" s="120">
        <v>25</v>
      </c>
      <c r="E110" s="148" t="s">
        <v>24</v>
      </c>
      <c r="F110" s="148" t="s">
        <v>91</v>
      </c>
      <c r="G110" s="153">
        <v>56</v>
      </c>
      <c r="H110" s="153">
        <v>30</v>
      </c>
      <c r="I110" s="16">
        <v>0.72</v>
      </c>
      <c r="J110" s="16">
        <v>0.72</v>
      </c>
      <c r="K110" s="122" t="s">
        <v>54</v>
      </c>
      <c r="L110" s="133" t="s">
        <v>201</v>
      </c>
      <c r="M110" s="123">
        <v>2360</v>
      </c>
      <c r="N110" s="124"/>
      <c r="O110" s="123"/>
      <c r="P110" s="123"/>
      <c r="Q110" s="123"/>
      <c r="R110" s="125">
        <v>1</v>
      </c>
      <c r="S110" s="125"/>
      <c r="T110" s="126" t="s">
        <v>119</v>
      </c>
      <c r="U110">
        <f>IF(D109=0,D110,D109)</f>
        <v>25</v>
      </c>
      <c r="V110">
        <f>IF(T109="取りやめ",0,IF(I109=0,I110,I109))</f>
        <v>0.72</v>
      </c>
      <c r="W110" s="279"/>
    </row>
    <row r="111" spans="1:26" s="269" customFormat="1" ht="13.5" customHeight="1">
      <c r="A111" s="317">
        <f>IF(G111=G112,G111,G112)</f>
        <v>60</v>
      </c>
      <c r="B111" s="199">
        <f t="shared" si="1"/>
        <v>25</v>
      </c>
      <c r="C111" s="118"/>
      <c r="D111" s="116">
        <v>25</v>
      </c>
      <c r="E111" s="43"/>
      <c r="F111" s="43"/>
      <c r="G111" s="152"/>
      <c r="H111" s="152"/>
      <c r="I111" s="44"/>
      <c r="J111" s="44"/>
      <c r="K111" s="47"/>
      <c r="L111" s="394"/>
      <c r="M111" s="46"/>
      <c r="N111" s="117"/>
      <c r="O111" s="46"/>
      <c r="P111" s="46"/>
      <c r="Q111" s="46"/>
      <c r="R111" s="48"/>
      <c r="S111" s="48"/>
      <c r="T111" s="58" t="s">
        <v>427</v>
      </c>
      <c r="U111">
        <f>IF(D111=0,D112,D111)</f>
        <v>25</v>
      </c>
      <c r="V111">
        <v>0</v>
      </c>
      <c r="W111" s="279"/>
    </row>
    <row r="112" spans="1:26" s="56" customFormat="1" ht="13.5" customHeight="1">
      <c r="A112" s="317">
        <f>G112</f>
        <v>60</v>
      </c>
      <c r="B112" s="199">
        <f t="shared" si="1"/>
        <v>25</v>
      </c>
      <c r="C112" s="132" t="s">
        <v>78</v>
      </c>
      <c r="D112" s="120">
        <v>25</v>
      </c>
      <c r="E112" s="148" t="s">
        <v>24</v>
      </c>
      <c r="F112" s="148" t="s">
        <v>80</v>
      </c>
      <c r="G112" s="153">
        <v>60</v>
      </c>
      <c r="H112" s="153">
        <v>45</v>
      </c>
      <c r="I112" s="16">
        <v>1.1599999999999999</v>
      </c>
      <c r="J112" s="16">
        <v>1.1599999999999999</v>
      </c>
      <c r="K112" s="122" t="s">
        <v>53</v>
      </c>
      <c r="L112" s="133" t="s">
        <v>77</v>
      </c>
      <c r="M112" s="123">
        <v>2200</v>
      </c>
      <c r="N112" s="124"/>
      <c r="O112" s="123"/>
      <c r="P112" s="123"/>
      <c r="Q112" s="123"/>
      <c r="R112" s="125">
        <v>1</v>
      </c>
      <c r="S112" s="125"/>
      <c r="T112" s="132"/>
      <c r="U112">
        <f>IF(D111=0,D112,D111)</f>
        <v>25</v>
      </c>
      <c r="V112">
        <f>IF(T111="取りやめ",0,IF(I111=0,I112,I111))</f>
        <v>0</v>
      </c>
      <c r="W112" s="279"/>
    </row>
    <row r="113" spans="1:26" s="268" customFormat="1" ht="13.5" customHeight="1">
      <c r="A113" s="317">
        <f>IF(G113=G114,G113,G114)</f>
        <v>60</v>
      </c>
      <c r="B113" s="199">
        <f t="shared" si="1"/>
        <v>25</v>
      </c>
      <c r="C113" s="256" t="s">
        <v>78</v>
      </c>
      <c r="D113" s="218">
        <v>25</v>
      </c>
      <c r="E113" s="211" t="s">
        <v>24</v>
      </c>
      <c r="F113" s="211" t="s">
        <v>80</v>
      </c>
      <c r="G113" s="212">
        <v>60</v>
      </c>
      <c r="H113" s="212">
        <v>53</v>
      </c>
      <c r="I113" s="213">
        <v>5.12</v>
      </c>
      <c r="J113" s="213">
        <v>5.12</v>
      </c>
      <c r="K113" s="214" t="s">
        <v>53</v>
      </c>
      <c r="L113" s="376" t="s">
        <v>406</v>
      </c>
      <c r="M113" s="217">
        <v>2200</v>
      </c>
      <c r="N113" s="374"/>
      <c r="O113" s="217"/>
      <c r="P113" s="217"/>
      <c r="Q113" s="217"/>
      <c r="R113" s="219">
        <v>1</v>
      </c>
      <c r="S113" s="219"/>
      <c r="T113" s="256" t="s">
        <v>154</v>
      </c>
      <c r="U113">
        <f>IF(D113=0,D114,D113)</f>
        <v>25</v>
      </c>
      <c r="V113">
        <v>0</v>
      </c>
      <c r="W113" s="279"/>
    </row>
    <row r="114" spans="1:26" s="57" customFormat="1" ht="13.5" customHeight="1">
      <c r="A114" s="317">
        <f>G114</f>
        <v>60</v>
      </c>
      <c r="B114" s="199">
        <f t="shared" si="1"/>
        <v>25</v>
      </c>
      <c r="C114" s="132" t="s">
        <v>78</v>
      </c>
      <c r="D114" s="120">
        <v>25</v>
      </c>
      <c r="E114" s="148" t="s">
        <v>24</v>
      </c>
      <c r="F114" s="148" t="s">
        <v>80</v>
      </c>
      <c r="G114" s="153">
        <v>60</v>
      </c>
      <c r="H114" s="153">
        <v>53</v>
      </c>
      <c r="I114" s="16">
        <v>5.12</v>
      </c>
      <c r="J114" s="16">
        <v>5.12</v>
      </c>
      <c r="K114" s="122" t="s">
        <v>53</v>
      </c>
      <c r="L114" s="133" t="s">
        <v>153</v>
      </c>
      <c r="M114" s="123">
        <v>2200</v>
      </c>
      <c r="N114" s="124"/>
      <c r="O114" s="123"/>
      <c r="P114" s="123"/>
      <c r="Q114" s="123"/>
      <c r="R114" s="125">
        <v>1</v>
      </c>
      <c r="S114" s="125"/>
      <c r="T114" s="132" t="s">
        <v>154</v>
      </c>
      <c r="U114">
        <f>IF(D113=0,D114,D113)</f>
        <v>25</v>
      </c>
      <c r="V114">
        <f>IF(T113="取りやめ",0,IF(I113=0,I114,I113))</f>
        <v>5.12</v>
      </c>
      <c r="W114" s="279"/>
    </row>
    <row r="115" spans="1:26" s="269" customFormat="1" ht="13.5" customHeight="1">
      <c r="A115" s="317">
        <f>IF(G115=G116,G115,G116)</f>
        <v>60</v>
      </c>
      <c r="B115" s="199">
        <f t="shared" si="1"/>
        <v>25</v>
      </c>
      <c r="C115" s="256" t="s">
        <v>78</v>
      </c>
      <c r="D115" s="218">
        <v>25</v>
      </c>
      <c r="E115" s="211" t="s">
        <v>24</v>
      </c>
      <c r="F115" s="211" t="s">
        <v>80</v>
      </c>
      <c r="G115" s="212">
        <v>60</v>
      </c>
      <c r="H115" s="212">
        <v>72</v>
      </c>
      <c r="I115" s="213">
        <v>1.0900000000000001</v>
      </c>
      <c r="J115" s="213">
        <v>1.0900000000000001</v>
      </c>
      <c r="K115" s="214" t="s">
        <v>54</v>
      </c>
      <c r="L115" s="376" t="s">
        <v>278</v>
      </c>
      <c r="M115" s="217">
        <v>2200</v>
      </c>
      <c r="N115" s="374"/>
      <c r="O115" s="217"/>
      <c r="P115" s="217"/>
      <c r="Q115" s="217"/>
      <c r="R115" s="219">
        <v>1</v>
      </c>
      <c r="S115" s="219"/>
      <c r="T115" s="256" t="s">
        <v>179</v>
      </c>
      <c r="U115">
        <f>IF(D115=0,D116,D115)</f>
        <v>25</v>
      </c>
      <c r="V115">
        <v>0</v>
      </c>
      <c r="W115" s="279"/>
    </row>
    <row r="116" spans="1:26" s="56" customFormat="1" ht="13.5" customHeight="1">
      <c r="A116" s="317">
        <f>G116</f>
        <v>60</v>
      </c>
      <c r="B116" s="199">
        <f t="shared" si="1"/>
        <v>25</v>
      </c>
      <c r="C116" s="132" t="s">
        <v>78</v>
      </c>
      <c r="D116" s="120">
        <v>25</v>
      </c>
      <c r="E116" s="148" t="s">
        <v>24</v>
      </c>
      <c r="F116" s="148" t="s">
        <v>80</v>
      </c>
      <c r="G116" s="153">
        <v>60</v>
      </c>
      <c r="H116" s="153">
        <v>72</v>
      </c>
      <c r="I116" s="16">
        <v>1.0900000000000001</v>
      </c>
      <c r="J116" s="16">
        <v>1.0900000000000001</v>
      </c>
      <c r="K116" s="122" t="s">
        <v>54</v>
      </c>
      <c r="L116" s="133" t="s">
        <v>178</v>
      </c>
      <c r="M116" s="123">
        <v>2200</v>
      </c>
      <c r="N116" s="124"/>
      <c r="O116" s="123"/>
      <c r="P116" s="123"/>
      <c r="Q116" s="123"/>
      <c r="R116" s="125">
        <v>1</v>
      </c>
      <c r="S116" s="125"/>
      <c r="T116" s="132" t="s">
        <v>179</v>
      </c>
      <c r="U116">
        <f>IF(D115=0,D116,D115)</f>
        <v>25</v>
      </c>
      <c r="V116">
        <f>IF(T115="取りやめ",0,IF(I115=0,I116,I115))</f>
        <v>1.0900000000000001</v>
      </c>
      <c r="W116" s="279"/>
    </row>
    <row r="117" spans="1:26" s="269" customFormat="1" ht="13.5" customHeight="1">
      <c r="A117" s="317">
        <f>IF(G117=G118,G117,G118)</f>
        <v>60</v>
      </c>
      <c r="B117" s="199">
        <f t="shared" si="1"/>
        <v>25</v>
      </c>
      <c r="C117" s="256" t="s">
        <v>78</v>
      </c>
      <c r="D117" s="218">
        <v>25</v>
      </c>
      <c r="E117" s="211" t="s">
        <v>24</v>
      </c>
      <c r="F117" s="211" t="s">
        <v>80</v>
      </c>
      <c r="G117" s="212">
        <v>60</v>
      </c>
      <c r="H117" s="212">
        <v>90</v>
      </c>
      <c r="I117" s="213">
        <v>8.26</v>
      </c>
      <c r="J117" s="213">
        <v>8.26</v>
      </c>
      <c r="K117" s="214" t="s">
        <v>53</v>
      </c>
      <c r="L117" s="376" t="s">
        <v>419</v>
      </c>
      <c r="M117" s="217">
        <v>3000</v>
      </c>
      <c r="N117" s="374"/>
      <c r="O117" s="217"/>
      <c r="P117" s="217"/>
      <c r="Q117" s="217"/>
      <c r="R117" s="219">
        <v>1</v>
      </c>
      <c r="S117" s="219"/>
      <c r="T117" s="256" t="s">
        <v>156</v>
      </c>
      <c r="U117">
        <f>IF(D117=0,D118,D117)</f>
        <v>25</v>
      </c>
      <c r="V117">
        <v>0</v>
      </c>
      <c r="W117" s="279"/>
    </row>
    <row r="118" spans="1:26" s="56" customFormat="1" ht="13.5" customHeight="1">
      <c r="A118" s="317">
        <f>G118</f>
        <v>60</v>
      </c>
      <c r="B118" s="199">
        <f t="shared" si="1"/>
        <v>25</v>
      </c>
      <c r="C118" s="132" t="s">
        <v>78</v>
      </c>
      <c r="D118" s="120">
        <v>25</v>
      </c>
      <c r="E118" s="148" t="s">
        <v>24</v>
      </c>
      <c r="F118" s="148" t="s">
        <v>80</v>
      </c>
      <c r="G118" s="153">
        <v>60</v>
      </c>
      <c r="H118" s="153">
        <v>90</v>
      </c>
      <c r="I118" s="16">
        <v>8.26</v>
      </c>
      <c r="J118" s="16">
        <v>8.26</v>
      </c>
      <c r="K118" s="122" t="s">
        <v>53</v>
      </c>
      <c r="L118" s="133" t="s">
        <v>155</v>
      </c>
      <c r="M118" s="123">
        <v>3000</v>
      </c>
      <c r="N118" s="124"/>
      <c r="O118" s="123"/>
      <c r="P118" s="123"/>
      <c r="Q118" s="123"/>
      <c r="R118" s="125">
        <v>1</v>
      </c>
      <c r="S118" s="125"/>
      <c r="T118" s="132" t="s">
        <v>156</v>
      </c>
      <c r="U118">
        <f>IF(D117=0,D118,D117)</f>
        <v>25</v>
      </c>
      <c r="V118">
        <f>IF(T117="取りやめ",0,IF(I117=0,I118,I117))</f>
        <v>8.26</v>
      </c>
      <c r="W118" s="279"/>
    </row>
    <row r="119" spans="1:26" s="268" customFormat="1" ht="13.5" customHeight="1">
      <c r="A119" s="317">
        <f>IF(G119=G120,G119,G120)</f>
        <v>60</v>
      </c>
      <c r="B119" s="199">
        <f t="shared" si="1"/>
        <v>25</v>
      </c>
      <c r="C119" s="259" t="s">
        <v>217</v>
      </c>
      <c r="D119" s="218">
        <v>25</v>
      </c>
      <c r="E119" s="211" t="s">
        <v>24</v>
      </c>
      <c r="F119" s="211" t="s">
        <v>91</v>
      </c>
      <c r="G119" s="212">
        <v>60</v>
      </c>
      <c r="H119" s="212">
        <v>122</v>
      </c>
      <c r="I119" s="213">
        <v>2.41</v>
      </c>
      <c r="J119" s="213">
        <v>2.41</v>
      </c>
      <c r="K119" s="214" t="s">
        <v>54</v>
      </c>
      <c r="L119" s="376" t="s">
        <v>435</v>
      </c>
      <c r="M119" s="217">
        <v>3000</v>
      </c>
      <c r="N119" s="374"/>
      <c r="O119" s="217"/>
      <c r="P119" s="217"/>
      <c r="Q119" s="217"/>
      <c r="R119" s="219">
        <v>1</v>
      </c>
      <c r="S119" s="219"/>
      <c r="T119" s="259" t="s">
        <v>241</v>
      </c>
      <c r="U119">
        <f>IF(D119=0,D120,D119)</f>
        <v>25</v>
      </c>
      <c r="V119">
        <v>0</v>
      </c>
      <c r="W119" s="279"/>
    </row>
    <row r="120" spans="1:26" s="57" customFormat="1" ht="13.5" customHeight="1">
      <c r="A120" s="317">
        <f>G120</f>
        <v>60</v>
      </c>
      <c r="B120" s="199">
        <f t="shared" si="1"/>
        <v>25</v>
      </c>
      <c r="C120" s="126" t="s">
        <v>217</v>
      </c>
      <c r="D120" s="120">
        <v>25</v>
      </c>
      <c r="E120" s="148" t="s">
        <v>24</v>
      </c>
      <c r="F120" s="148" t="s">
        <v>91</v>
      </c>
      <c r="G120" s="153">
        <v>60</v>
      </c>
      <c r="H120" s="153">
        <v>122</v>
      </c>
      <c r="I120" s="16">
        <v>2.41</v>
      </c>
      <c r="J120" s="16">
        <v>2.41</v>
      </c>
      <c r="K120" s="122" t="s">
        <v>53</v>
      </c>
      <c r="L120" s="133" t="s">
        <v>434</v>
      </c>
      <c r="M120" s="123">
        <v>1720</v>
      </c>
      <c r="N120" s="124"/>
      <c r="O120" s="123"/>
      <c r="P120" s="123"/>
      <c r="Q120" s="123"/>
      <c r="R120" s="125">
        <v>1</v>
      </c>
      <c r="S120" s="125"/>
      <c r="T120" s="126" t="s">
        <v>241</v>
      </c>
      <c r="U120">
        <f>IF(D119=0,D120,D119)</f>
        <v>25</v>
      </c>
      <c r="V120">
        <f>IF(T119="取りやめ",0,IF(I119=0,I120,I119))</f>
        <v>2.41</v>
      </c>
      <c r="W120" s="279"/>
    </row>
    <row r="121" spans="1:26" s="269" customFormat="1" ht="13.5" customHeight="1">
      <c r="A121" s="317">
        <f>IF(G121=G122,G121,G122)</f>
        <v>67</v>
      </c>
      <c r="B121" s="199">
        <f t="shared" si="1"/>
        <v>25</v>
      </c>
      <c r="C121" s="256" t="s">
        <v>90</v>
      </c>
      <c r="D121" s="218">
        <v>25</v>
      </c>
      <c r="E121" s="211" t="s">
        <v>24</v>
      </c>
      <c r="F121" s="211" t="s">
        <v>91</v>
      </c>
      <c r="G121" s="212">
        <v>67</v>
      </c>
      <c r="H121" s="212">
        <v>10</v>
      </c>
      <c r="I121" s="213">
        <v>0.73</v>
      </c>
      <c r="J121" s="213">
        <v>0.73</v>
      </c>
      <c r="K121" s="214" t="s">
        <v>54</v>
      </c>
      <c r="L121" s="376" t="s">
        <v>403</v>
      </c>
      <c r="M121" s="217">
        <v>2350</v>
      </c>
      <c r="N121" s="374"/>
      <c r="O121" s="217"/>
      <c r="P121" s="217"/>
      <c r="Q121" s="217"/>
      <c r="R121" s="219">
        <v>1</v>
      </c>
      <c r="S121" s="219"/>
      <c r="T121" s="256" t="s">
        <v>120</v>
      </c>
      <c r="U121">
        <f>IF(D121=0,D122,D121)</f>
        <v>25</v>
      </c>
      <c r="V121">
        <v>0</v>
      </c>
      <c r="W121" s="279"/>
    </row>
    <row r="122" spans="1:26" s="56" customFormat="1" ht="13.5" customHeight="1">
      <c r="A122" s="317">
        <f>G122</f>
        <v>67</v>
      </c>
      <c r="B122" s="199">
        <f t="shared" si="1"/>
        <v>25</v>
      </c>
      <c r="C122" s="126" t="s">
        <v>90</v>
      </c>
      <c r="D122" s="120">
        <v>25</v>
      </c>
      <c r="E122" s="148" t="s">
        <v>24</v>
      </c>
      <c r="F122" s="148" t="s">
        <v>91</v>
      </c>
      <c r="G122" s="153">
        <v>67</v>
      </c>
      <c r="H122" s="153">
        <v>10</v>
      </c>
      <c r="I122" s="16">
        <v>0.73</v>
      </c>
      <c r="J122" s="16">
        <v>0.73</v>
      </c>
      <c r="K122" s="122" t="s">
        <v>54</v>
      </c>
      <c r="L122" s="133" t="s">
        <v>137</v>
      </c>
      <c r="M122" s="123">
        <v>2350</v>
      </c>
      <c r="N122" s="124"/>
      <c r="O122" s="123"/>
      <c r="P122" s="123"/>
      <c r="Q122" s="123"/>
      <c r="R122" s="125">
        <v>1</v>
      </c>
      <c r="S122" s="125"/>
      <c r="T122" s="126" t="s">
        <v>120</v>
      </c>
      <c r="U122">
        <f>IF(D121=0,D122,D121)</f>
        <v>25</v>
      </c>
      <c r="V122">
        <f>IF(T121="取りやめ",0,IF(I121=0,I122,I121))</f>
        <v>0.73</v>
      </c>
      <c r="W122" s="279"/>
    </row>
    <row r="123" spans="1:26" s="268" customFormat="1" ht="13.5" customHeight="1">
      <c r="A123" s="317">
        <f>IF(G123=G124,G123,G124)</f>
        <v>67</v>
      </c>
      <c r="B123" s="199">
        <f t="shared" si="1"/>
        <v>25</v>
      </c>
      <c r="C123" s="259" t="s">
        <v>90</v>
      </c>
      <c r="D123" s="218">
        <v>25</v>
      </c>
      <c r="E123" s="211" t="s">
        <v>24</v>
      </c>
      <c r="F123" s="211" t="s">
        <v>91</v>
      </c>
      <c r="G123" s="212">
        <v>67</v>
      </c>
      <c r="H123" s="212">
        <v>18</v>
      </c>
      <c r="I123" s="213">
        <v>0.24</v>
      </c>
      <c r="J123" s="213">
        <v>0.24</v>
      </c>
      <c r="K123" s="214" t="s">
        <v>54</v>
      </c>
      <c r="L123" s="376" t="s">
        <v>403</v>
      </c>
      <c r="M123" s="217">
        <v>2410</v>
      </c>
      <c r="N123" s="374"/>
      <c r="O123" s="217"/>
      <c r="P123" s="217"/>
      <c r="Q123" s="217"/>
      <c r="R123" s="219">
        <v>1</v>
      </c>
      <c r="S123" s="219"/>
      <c r="T123" s="259" t="s">
        <v>121</v>
      </c>
      <c r="U123">
        <f>IF(D123=0,D124,D123)</f>
        <v>25</v>
      </c>
      <c r="V123">
        <v>0</v>
      </c>
      <c r="W123" s="279"/>
    </row>
    <row r="124" spans="1:26" s="57" customFormat="1" ht="13.5" customHeight="1">
      <c r="A124" s="317">
        <f>G124</f>
        <v>67</v>
      </c>
      <c r="B124" s="199">
        <f t="shared" si="1"/>
        <v>25</v>
      </c>
      <c r="C124" s="126" t="s">
        <v>90</v>
      </c>
      <c r="D124" s="120">
        <v>25</v>
      </c>
      <c r="E124" s="148" t="s">
        <v>24</v>
      </c>
      <c r="F124" s="148" t="s">
        <v>91</v>
      </c>
      <c r="G124" s="153">
        <v>67</v>
      </c>
      <c r="H124" s="153">
        <v>18</v>
      </c>
      <c r="I124" s="16">
        <v>0.24</v>
      </c>
      <c r="J124" s="16">
        <v>0.24</v>
      </c>
      <c r="K124" s="122" t="s">
        <v>54</v>
      </c>
      <c r="L124" s="133" t="s">
        <v>201</v>
      </c>
      <c r="M124" s="123">
        <v>2410</v>
      </c>
      <c r="N124" s="124"/>
      <c r="O124" s="123"/>
      <c r="P124" s="123"/>
      <c r="Q124" s="123"/>
      <c r="R124" s="125">
        <v>1</v>
      </c>
      <c r="S124" s="125"/>
      <c r="T124" s="126" t="s">
        <v>121</v>
      </c>
      <c r="U124">
        <f>IF(D123=0,D124,D123)</f>
        <v>25</v>
      </c>
      <c r="V124">
        <f>IF(T123="取りやめ",0,IF(I123=0,I124,I123))</f>
        <v>0.24</v>
      </c>
      <c r="W124" s="279"/>
      <c r="Y124" s="57" t="s">
        <v>23</v>
      </c>
      <c r="Z124" s="57">
        <v>22</v>
      </c>
    </row>
    <row r="125" spans="1:26" s="268" customFormat="1" ht="13.5" customHeight="1">
      <c r="A125" s="317">
        <f>IF(G125=G126,G125,G126)</f>
        <v>67</v>
      </c>
      <c r="B125" s="199">
        <f t="shared" si="1"/>
        <v>25</v>
      </c>
      <c r="C125" s="259" t="s">
        <v>90</v>
      </c>
      <c r="D125" s="218">
        <v>25</v>
      </c>
      <c r="E125" s="211" t="s">
        <v>24</v>
      </c>
      <c r="F125" s="211" t="s">
        <v>91</v>
      </c>
      <c r="G125" s="212">
        <v>67</v>
      </c>
      <c r="H125" s="212">
        <v>21</v>
      </c>
      <c r="I125" s="213">
        <v>0.18</v>
      </c>
      <c r="J125" s="213">
        <v>0.18</v>
      </c>
      <c r="K125" s="214" t="s">
        <v>54</v>
      </c>
      <c r="L125" s="376" t="s">
        <v>403</v>
      </c>
      <c r="M125" s="217">
        <v>2440</v>
      </c>
      <c r="N125" s="374"/>
      <c r="O125" s="217"/>
      <c r="P125" s="217"/>
      <c r="Q125" s="217"/>
      <c r="R125" s="219">
        <v>1</v>
      </c>
      <c r="S125" s="219"/>
      <c r="T125" s="259" t="s">
        <v>114</v>
      </c>
      <c r="U125">
        <f>IF(D125=0,D126,D125)</f>
        <v>25</v>
      </c>
      <c r="V125">
        <v>0</v>
      </c>
      <c r="W125" s="279"/>
    </row>
    <row r="126" spans="1:26" s="57" customFormat="1" ht="13.5" customHeight="1">
      <c r="A126" s="317">
        <f>G126</f>
        <v>67</v>
      </c>
      <c r="B126" s="199">
        <f t="shared" si="1"/>
        <v>25</v>
      </c>
      <c r="C126" s="126" t="s">
        <v>90</v>
      </c>
      <c r="D126" s="120">
        <v>25</v>
      </c>
      <c r="E126" s="148" t="s">
        <v>24</v>
      </c>
      <c r="F126" s="148" t="s">
        <v>91</v>
      </c>
      <c r="G126" s="153">
        <v>67</v>
      </c>
      <c r="H126" s="153">
        <v>21</v>
      </c>
      <c r="I126" s="16">
        <v>0.18</v>
      </c>
      <c r="J126" s="16">
        <v>0.18</v>
      </c>
      <c r="K126" s="122" t="s">
        <v>54</v>
      </c>
      <c r="L126" s="133" t="s">
        <v>137</v>
      </c>
      <c r="M126" s="123">
        <v>2440</v>
      </c>
      <c r="N126" s="124"/>
      <c r="O126" s="123"/>
      <c r="P126" s="123"/>
      <c r="Q126" s="123"/>
      <c r="R126" s="125">
        <v>1</v>
      </c>
      <c r="S126" s="125"/>
      <c r="T126" s="126" t="s">
        <v>114</v>
      </c>
      <c r="U126">
        <f>IF(D125=0,D126,D125)</f>
        <v>25</v>
      </c>
      <c r="V126">
        <f>IF(T125="取りやめ",0,IF(I125=0,I126,I125))</f>
        <v>0.18</v>
      </c>
      <c r="W126" s="279"/>
      <c r="Y126" s="57" t="s">
        <v>23</v>
      </c>
      <c r="Z126" s="57">
        <v>22</v>
      </c>
    </row>
    <row r="127" spans="1:26" s="269" customFormat="1" ht="13.5" customHeight="1">
      <c r="A127" s="317">
        <f>IF(G127=G128,G127,G128)</f>
        <v>67</v>
      </c>
      <c r="B127" s="199">
        <f t="shared" si="1"/>
        <v>25</v>
      </c>
      <c r="C127" s="259" t="s">
        <v>90</v>
      </c>
      <c r="D127" s="218">
        <v>25</v>
      </c>
      <c r="E127" s="211" t="s">
        <v>24</v>
      </c>
      <c r="F127" s="211" t="s">
        <v>91</v>
      </c>
      <c r="G127" s="212">
        <v>67</v>
      </c>
      <c r="H127" s="212">
        <v>22</v>
      </c>
      <c r="I127" s="213">
        <v>0.26</v>
      </c>
      <c r="J127" s="213">
        <v>0.26</v>
      </c>
      <c r="K127" s="214" t="s">
        <v>54</v>
      </c>
      <c r="L127" s="376" t="s">
        <v>403</v>
      </c>
      <c r="M127" s="217">
        <v>2380</v>
      </c>
      <c r="N127" s="374"/>
      <c r="O127" s="217"/>
      <c r="P127" s="217"/>
      <c r="Q127" s="217"/>
      <c r="R127" s="219">
        <v>1</v>
      </c>
      <c r="S127" s="219"/>
      <c r="T127" s="259" t="s">
        <v>122</v>
      </c>
      <c r="U127">
        <f>IF(D127=0,D128,D127)</f>
        <v>25</v>
      </c>
      <c r="V127">
        <v>0</v>
      </c>
      <c r="W127" s="279"/>
    </row>
    <row r="128" spans="1:26" s="56" customFormat="1" ht="13.5" customHeight="1">
      <c r="A128" s="317">
        <f>G128</f>
        <v>67</v>
      </c>
      <c r="B128" s="199">
        <f t="shared" si="1"/>
        <v>25</v>
      </c>
      <c r="C128" s="126" t="s">
        <v>90</v>
      </c>
      <c r="D128" s="120">
        <v>25</v>
      </c>
      <c r="E128" s="148" t="s">
        <v>24</v>
      </c>
      <c r="F128" s="148" t="s">
        <v>91</v>
      </c>
      <c r="G128" s="153">
        <v>67</v>
      </c>
      <c r="H128" s="153">
        <v>22</v>
      </c>
      <c r="I128" s="16">
        <v>0.26</v>
      </c>
      <c r="J128" s="16">
        <v>0.26</v>
      </c>
      <c r="K128" s="122" t="s">
        <v>54</v>
      </c>
      <c r="L128" s="133" t="s">
        <v>201</v>
      </c>
      <c r="M128" s="123">
        <v>2380</v>
      </c>
      <c r="N128" s="124"/>
      <c r="O128" s="123"/>
      <c r="P128" s="123"/>
      <c r="Q128" s="123"/>
      <c r="R128" s="125">
        <v>1</v>
      </c>
      <c r="S128" s="125"/>
      <c r="T128" s="126" t="s">
        <v>122</v>
      </c>
      <c r="U128">
        <f>IF(D127=0,D128,D127)</f>
        <v>25</v>
      </c>
      <c r="V128">
        <f>IF(T127="取りやめ",0,IF(I127=0,I128,I127))</f>
        <v>0.26</v>
      </c>
      <c r="W128" s="279"/>
      <c r="Y128" s="56" t="s">
        <v>20</v>
      </c>
    </row>
    <row r="129" spans="1:26" s="269" customFormat="1" ht="13.5" customHeight="1">
      <c r="A129" s="317">
        <f>IF(G129=G130,G129,G130)</f>
        <v>67</v>
      </c>
      <c r="B129" s="199">
        <f t="shared" si="1"/>
        <v>25</v>
      </c>
      <c r="C129" s="259" t="s">
        <v>90</v>
      </c>
      <c r="D129" s="218">
        <v>25</v>
      </c>
      <c r="E129" s="211" t="s">
        <v>24</v>
      </c>
      <c r="F129" s="211" t="s">
        <v>91</v>
      </c>
      <c r="G129" s="212">
        <v>67</v>
      </c>
      <c r="H129" s="212">
        <v>34</v>
      </c>
      <c r="I129" s="213">
        <v>2.65</v>
      </c>
      <c r="J129" s="213">
        <v>2.65</v>
      </c>
      <c r="K129" s="214" t="s">
        <v>54</v>
      </c>
      <c r="L129" s="376" t="s">
        <v>278</v>
      </c>
      <c r="M129" s="217">
        <v>920</v>
      </c>
      <c r="N129" s="374"/>
      <c r="O129" s="217"/>
      <c r="P129" s="217"/>
      <c r="Q129" s="217"/>
      <c r="R129" s="219">
        <v>1</v>
      </c>
      <c r="S129" s="219"/>
      <c r="T129" s="259" t="s">
        <v>203</v>
      </c>
      <c r="U129">
        <f>IF(D129=0,D130,D129)</f>
        <v>25</v>
      </c>
      <c r="V129">
        <v>0</v>
      </c>
      <c r="W129" s="279"/>
    </row>
    <row r="130" spans="1:26" s="56" customFormat="1" ht="13.5" customHeight="1">
      <c r="A130" s="317">
        <f>G130</f>
        <v>67</v>
      </c>
      <c r="B130" s="199">
        <f t="shared" si="1"/>
        <v>25</v>
      </c>
      <c r="C130" s="126" t="s">
        <v>90</v>
      </c>
      <c r="D130" s="120">
        <v>25</v>
      </c>
      <c r="E130" s="148" t="s">
        <v>24</v>
      </c>
      <c r="F130" s="148" t="s">
        <v>91</v>
      </c>
      <c r="G130" s="153">
        <v>67</v>
      </c>
      <c r="H130" s="153">
        <v>34</v>
      </c>
      <c r="I130" s="16">
        <v>2.65</v>
      </c>
      <c r="J130" s="16">
        <v>2.65</v>
      </c>
      <c r="K130" s="122" t="s">
        <v>54</v>
      </c>
      <c r="L130" s="133" t="s">
        <v>202</v>
      </c>
      <c r="M130" s="123">
        <v>920</v>
      </c>
      <c r="N130" s="124"/>
      <c r="O130" s="123"/>
      <c r="P130" s="123"/>
      <c r="Q130" s="123"/>
      <c r="R130" s="125">
        <v>1</v>
      </c>
      <c r="S130" s="125"/>
      <c r="T130" s="126" t="s">
        <v>203</v>
      </c>
      <c r="U130">
        <f>IF(D129=0,D130,D129)</f>
        <v>25</v>
      </c>
      <c r="V130">
        <f>IF(T129="取りやめ",0,IF(I129=0,I130,I129))</f>
        <v>2.65</v>
      </c>
      <c r="W130" s="279"/>
      <c r="Y130" s="56" t="s">
        <v>24</v>
      </c>
      <c r="Z130" s="56">
        <v>23</v>
      </c>
    </row>
    <row r="131" spans="1:26" s="268" customFormat="1" ht="13.5" customHeight="1">
      <c r="A131" s="317">
        <f>IF(G131=G132,G131,G132)</f>
        <v>71</v>
      </c>
      <c r="B131" s="199">
        <f t="shared" si="1"/>
        <v>25</v>
      </c>
      <c r="C131" s="118"/>
      <c r="D131" s="116">
        <v>25</v>
      </c>
      <c r="E131" s="43"/>
      <c r="F131" s="43"/>
      <c r="G131" s="152"/>
      <c r="H131" s="152"/>
      <c r="I131" s="44"/>
      <c r="J131" s="44"/>
      <c r="K131" s="47"/>
      <c r="L131" s="394"/>
      <c r="M131" s="46"/>
      <c r="N131" s="117"/>
      <c r="O131" s="46"/>
      <c r="P131" s="46"/>
      <c r="Q131" s="46"/>
      <c r="R131" s="48"/>
      <c r="S131" s="48"/>
      <c r="T131" s="58" t="s">
        <v>427</v>
      </c>
      <c r="U131">
        <f>IF(D131=0,D132,D131)</f>
        <v>25</v>
      </c>
      <c r="V131">
        <v>0</v>
      </c>
      <c r="W131" s="279"/>
    </row>
    <row r="132" spans="1:26" s="57" customFormat="1" ht="13.5" customHeight="1">
      <c r="A132" s="317">
        <f>G132</f>
        <v>71</v>
      </c>
      <c r="B132" s="199">
        <f t="shared" si="1"/>
        <v>25</v>
      </c>
      <c r="C132" s="132" t="s">
        <v>78</v>
      </c>
      <c r="D132" s="120">
        <v>25</v>
      </c>
      <c r="E132" s="148" t="s">
        <v>24</v>
      </c>
      <c r="F132" s="148" t="s">
        <v>80</v>
      </c>
      <c r="G132" s="153">
        <v>71</v>
      </c>
      <c r="H132" s="153">
        <v>98</v>
      </c>
      <c r="I132" s="16">
        <v>0.37</v>
      </c>
      <c r="J132" s="16">
        <v>0.37</v>
      </c>
      <c r="K132" s="122" t="s">
        <v>54</v>
      </c>
      <c r="L132" s="133" t="s">
        <v>83</v>
      </c>
      <c r="M132" s="123">
        <v>2500</v>
      </c>
      <c r="N132" s="124"/>
      <c r="O132" s="123"/>
      <c r="P132" s="123"/>
      <c r="Q132" s="123"/>
      <c r="R132" s="125">
        <v>1</v>
      </c>
      <c r="S132" s="125"/>
      <c r="T132" s="132"/>
      <c r="U132">
        <f>IF(D131=0,D132,D131)</f>
        <v>25</v>
      </c>
      <c r="V132">
        <f>IF(T131="取りやめ",0,IF(I131=0,I132,I131))</f>
        <v>0</v>
      </c>
      <c r="W132" s="279"/>
      <c r="Y132" s="57" t="s">
        <v>25</v>
      </c>
      <c r="Z132" s="57">
        <v>24</v>
      </c>
    </row>
    <row r="133" spans="1:26" s="269" customFormat="1" ht="13.5" customHeight="1">
      <c r="A133" s="317">
        <f>IF(G133=G134,G133,G134)</f>
        <v>75</v>
      </c>
      <c r="B133" s="199">
        <f t="shared" ref="B133:B196" si="2">U133</f>
        <v>25</v>
      </c>
      <c r="C133" s="256" t="s">
        <v>78</v>
      </c>
      <c r="D133" s="218">
        <v>25</v>
      </c>
      <c r="E133" s="211" t="s">
        <v>24</v>
      </c>
      <c r="F133" s="211" t="s">
        <v>80</v>
      </c>
      <c r="G133" s="212">
        <v>75</v>
      </c>
      <c r="H133" s="212">
        <v>2</v>
      </c>
      <c r="I133" s="213">
        <v>10.53</v>
      </c>
      <c r="J133" s="213">
        <v>10.53</v>
      </c>
      <c r="K133" s="214" t="s">
        <v>54</v>
      </c>
      <c r="L133" s="376" t="s">
        <v>403</v>
      </c>
      <c r="M133" s="217">
        <v>2000</v>
      </c>
      <c r="N133" s="374"/>
      <c r="O133" s="217"/>
      <c r="P133" s="217"/>
      <c r="Q133" s="217"/>
      <c r="R133" s="219">
        <v>1</v>
      </c>
      <c r="S133" s="219"/>
      <c r="T133" s="256" t="s">
        <v>158</v>
      </c>
      <c r="U133">
        <f>IF(D133=0,D134,D133)</f>
        <v>25</v>
      </c>
      <c r="V133">
        <v>0</v>
      </c>
      <c r="W133" s="279"/>
    </row>
    <row r="134" spans="1:26" s="56" customFormat="1" ht="13.5" customHeight="1">
      <c r="A134" s="317">
        <f>G134</f>
        <v>75</v>
      </c>
      <c r="B134" s="199">
        <f t="shared" si="2"/>
        <v>25</v>
      </c>
      <c r="C134" s="132" t="s">
        <v>78</v>
      </c>
      <c r="D134" s="120">
        <v>25</v>
      </c>
      <c r="E134" s="148" t="s">
        <v>24</v>
      </c>
      <c r="F134" s="148" t="s">
        <v>80</v>
      </c>
      <c r="G134" s="153">
        <v>75</v>
      </c>
      <c r="H134" s="153">
        <v>2</v>
      </c>
      <c r="I134" s="16">
        <v>10.53</v>
      </c>
      <c r="J134" s="16">
        <v>10.53</v>
      </c>
      <c r="K134" s="122" t="s">
        <v>54</v>
      </c>
      <c r="L134" s="133" t="s">
        <v>157</v>
      </c>
      <c r="M134" s="123">
        <v>2000</v>
      </c>
      <c r="N134" s="124"/>
      <c r="O134" s="123"/>
      <c r="P134" s="123"/>
      <c r="Q134" s="123"/>
      <c r="R134" s="125">
        <v>1</v>
      </c>
      <c r="S134" s="125"/>
      <c r="T134" s="132" t="s">
        <v>158</v>
      </c>
      <c r="U134">
        <f>IF(D133=0,D134,D133)</f>
        <v>25</v>
      </c>
      <c r="V134">
        <f>IF(T133="取りやめ",0,IF(I133=0,I134,I133))</f>
        <v>10.53</v>
      </c>
      <c r="W134" s="279"/>
      <c r="Y134" s="56" t="s">
        <v>20</v>
      </c>
    </row>
    <row r="135" spans="1:26" s="268" customFormat="1" ht="13.5" customHeight="1">
      <c r="A135" s="317">
        <f>IF(G135=G136,G135,G136)</f>
        <v>75</v>
      </c>
      <c r="B135" s="199">
        <f t="shared" si="2"/>
        <v>25</v>
      </c>
      <c r="C135" s="118"/>
      <c r="D135" s="116">
        <v>25</v>
      </c>
      <c r="E135" s="43"/>
      <c r="F135" s="43"/>
      <c r="G135" s="152"/>
      <c r="H135" s="152"/>
      <c r="I135" s="44"/>
      <c r="J135" s="44"/>
      <c r="K135" s="47"/>
      <c r="L135" s="394"/>
      <c r="M135" s="46"/>
      <c r="N135" s="117"/>
      <c r="O135" s="46"/>
      <c r="P135" s="46"/>
      <c r="Q135" s="46"/>
      <c r="R135" s="48"/>
      <c r="S135" s="48"/>
      <c r="T135" s="58" t="s">
        <v>427</v>
      </c>
      <c r="U135">
        <f>IF(D135=0,D136,D135)</f>
        <v>25</v>
      </c>
      <c r="V135">
        <v>0</v>
      </c>
      <c r="W135" s="279"/>
    </row>
    <row r="136" spans="1:26" s="57" customFormat="1" ht="13.5" customHeight="1">
      <c r="A136" s="317">
        <f>G136</f>
        <v>75</v>
      </c>
      <c r="B136" s="199">
        <f t="shared" si="2"/>
        <v>25</v>
      </c>
      <c r="C136" s="132" t="s">
        <v>78</v>
      </c>
      <c r="D136" s="120">
        <v>25</v>
      </c>
      <c r="E136" s="148" t="s">
        <v>24</v>
      </c>
      <c r="F136" s="148" t="s">
        <v>80</v>
      </c>
      <c r="G136" s="153">
        <v>75</v>
      </c>
      <c r="H136" s="153">
        <v>3</v>
      </c>
      <c r="I136" s="16">
        <v>1.8</v>
      </c>
      <c r="J136" s="16">
        <v>1.8</v>
      </c>
      <c r="K136" s="122" t="s">
        <v>54</v>
      </c>
      <c r="L136" s="133" t="s">
        <v>82</v>
      </c>
      <c r="M136" s="123">
        <v>2200</v>
      </c>
      <c r="N136" s="124"/>
      <c r="O136" s="123"/>
      <c r="P136" s="123"/>
      <c r="Q136" s="123"/>
      <c r="R136" s="125">
        <v>1</v>
      </c>
      <c r="S136" s="125"/>
      <c r="T136" s="132"/>
      <c r="U136">
        <f>IF(D135=0,D136,D135)</f>
        <v>25</v>
      </c>
      <c r="V136">
        <f>IF(T135="取りやめ",0,IF(I135=0,I136,I135))</f>
        <v>0</v>
      </c>
      <c r="W136" s="279"/>
      <c r="Y136" s="57" t="s">
        <v>24</v>
      </c>
      <c r="Z136" s="57">
        <v>23</v>
      </c>
    </row>
    <row r="137" spans="1:26" s="268" customFormat="1" ht="13.5" customHeight="1">
      <c r="A137" s="317">
        <f>IF(G137=G138,G137,G138)</f>
        <v>75</v>
      </c>
      <c r="B137" s="199">
        <f t="shared" si="2"/>
        <v>25</v>
      </c>
      <c r="C137" s="118"/>
      <c r="D137" s="116">
        <v>25</v>
      </c>
      <c r="E137" s="43"/>
      <c r="F137" s="43"/>
      <c r="G137" s="152"/>
      <c r="H137" s="152"/>
      <c r="I137" s="44"/>
      <c r="J137" s="44"/>
      <c r="K137" s="47"/>
      <c r="L137" s="394"/>
      <c r="M137" s="46"/>
      <c r="N137" s="117"/>
      <c r="O137" s="46"/>
      <c r="P137" s="46"/>
      <c r="Q137" s="46"/>
      <c r="R137" s="48"/>
      <c r="S137" s="48"/>
      <c r="T137" s="58" t="s">
        <v>427</v>
      </c>
      <c r="U137">
        <f>IF(D137=0,D138,D137)</f>
        <v>25</v>
      </c>
      <c r="V137">
        <v>0</v>
      </c>
      <c r="W137" s="279"/>
    </row>
    <row r="138" spans="1:26" s="57" customFormat="1" ht="13.5" customHeight="1">
      <c r="A138" s="317">
        <f>G138</f>
        <v>75</v>
      </c>
      <c r="B138" s="199">
        <f t="shared" si="2"/>
        <v>25</v>
      </c>
      <c r="C138" s="132" t="s">
        <v>78</v>
      </c>
      <c r="D138" s="120">
        <v>25</v>
      </c>
      <c r="E138" s="148" t="s">
        <v>24</v>
      </c>
      <c r="F138" s="148" t="s">
        <v>80</v>
      </c>
      <c r="G138" s="153">
        <v>75</v>
      </c>
      <c r="H138" s="153">
        <v>13</v>
      </c>
      <c r="I138" s="16">
        <v>2.84</v>
      </c>
      <c r="J138" s="16">
        <v>2.84</v>
      </c>
      <c r="K138" s="122" t="s">
        <v>54</v>
      </c>
      <c r="L138" s="133" t="s">
        <v>82</v>
      </c>
      <c r="M138" s="123">
        <v>2200</v>
      </c>
      <c r="N138" s="124"/>
      <c r="O138" s="123"/>
      <c r="P138" s="123"/>
      <c r="Q138" s="123"/>
      <c r="R138" s="125">
        <v>1</v>
      </c>
      <c r="S138" s="125"/>
      <c r="T138" s="132"/>
      <c r="U138">
        <f>IF(D137=0,D138,D137)</f>
        <v>25</v>
      </c>
      <c r="V138">
        <f>IF(T137="取りやめ",0,IF(I137=0,I138,I137))</f>
        <v>0</v>
      </c>
      <c r="W138" s="279"/>
      <c r="Y138" s="57" t="s">
        <v>24</v>
      </c>
      <c r="Z138" s="57">
        <v>23</v>
      </c>
    </row>
    <row r="139" spans="1:26" s="268" customFormat="1" ht="13.5" customHeight="1">
      <c r="A139" s="317">
        <f>IF(G139=G140,G139,G140)</f>
        <v>75</v>
      </c>
      <c r="B139" s="199">
        <f t="shared" si="2"/>
        <v>25</v>
      </c>
      <c r="C139" s="118"/>
      <c r="D139" s="116">
        <v>25</v>
      </c>
      <c r="E139" s="43"/>
      <c r="F139" s="43"/>
      <c r="G139" s="152"/>
      <c r="H139" s="152"/>
      <c r="I139" s="44"/>
      <c r="J139" s="44"/>
      <c r="K139" s="47"/>
      <c r="L139" s="394"/>
      <c r="M139" s="46"/>
      <c r="N139" s="117"/>
      <c r="O139" s="46"/>
      <c r="P139" s="46"/>
      <c r="Q139" s="46"/>
      <c r="R139" s="48"/>
      <c r="S139" s="48"/>
      <c r="T139" s="58" t="s">
        <v>427</v>
      </c>
      <c r="U139">
        <f>IF(D139=0,D140,D139)</f>
        <v>25</v>
      </c>
      <c r="V139">
        <v>0</v>
      </c>
      <c r="W139" s="279"/>
    </row>
    <row r="140" spans="1:26" s="57" customFormat="1" ht="13.5" customHeight="1">
      <c r="A140" s="317">
        <f>G140</f>
        <v>75</v>
      </c>
      <c r="B140" s="199">
        <f t="shared" si="2"/>
        <v>25</v>
      </c>
      <c r="C140" s="132" t="s">
        <v>78</v>
      </c>
      <c r="D140" s="120">
        <v>25</v>
      </c>
      <c r="E140" s="148" t="s">
        <v>24</v>
      </c>
      <c r="F140" s="148" t="s">
        <v>80</v>
      </c>
      <c r="G140" s="153">
        <v>75</v>
      </c>
      <c r="H140" s="153">
        <v>14</v>
      </c>
      <c r="I140" s="16">
        <v>3.08</v>
      </c>
      <c r="J140" s="16">
        <v>3.08</v>
      </c>
      <c r="K140" s="122" t="s">
        <v>54</v>
      </c>
      <c r="L140" s="133" t="s">
        <v>82</v>
      </c>
      <c r="M140" s="123">
        <v>2200</v>
      </c>
      <c r="N140" s="124"/>
      <c r="O140" s="123"/>
      <c r="P140" s="123"/>
      <c r="Q140" s="123"/>
      <c r="R140" s="125">
        <v>1</v>
      </c>
      <c r="S140" s="125"/>
      <c r="T140" s="132"/>
      <c r="U140">
        <f>IF(D139=0,D140,D139)</f>
        <v>25</v>
      </c>
      <c r="V140">
        <f>IF(T139="取りやめ",0,IF(I139=0,I140,I139))</f>
        <v>0</v>
      </c>
      <c r="W140" s="279"/>
      <c r="Y140" s="57" t="s">
        <v>24</v>
      </c>
      <c r="Z140" s="57">
        <v>23</v>
      </c>
    </row>
    <row r="141" spans="1:26" s="268" customFormat="1" ht="13.5" customHeight="1">
      <c r="A141" s="317">
        <f>IF(G141=G142,G141,G142)</f>
        <v>75</v>
      </c>
      <c r="B141" s="199">
        <f t="shared" si="2"/>
        <v>25</v>
      </c>
      <c r="C141" s="256" t="s">
        <v>78</v>
      </c>
      <c r="D141" s="218">
        <v>25</v>
      </c>
      <c r="E141" s="211" t="s">
        <v>24</v>
      </c>
      <c r="F141" s="211" t="s">
        <v>80</v>
      </c>
      <c r="G141" s="212">
        <v>75</v>
      </c>
      <c r="H141" s="212">
        <v>21</v>
      </c>
      <c r="I141" s="213">
        <v>0.04</v>
      </c>
      <c r="J141" s="213">
        <v>0.04</v>
      </c>
      <c r="K141" s="214" t="s">
        <v>53</v>
      </c>
      <c r="L141" s="376" t="s">
        <v>413</v>
      </c>
      <c r="M141" s="217">
        <v>1650</v>
      </c>
      <c r="N141" s="374"/>
      <c r="O141" s="217"/>
      <c r="P141" s="217"/>
      <c r="Q141" s="217"/>
      <c r="R141" s="219">
        <v>1</v>
      </c>
      <c r="S141" s="219"/>
      <c r="T141" s="256" t="s">
        <v>171</v>
      </c>
      <c r="U141">
        <f>IF(D141=0,D142,D141)</f>
        <v>25</v>
      </c>
      <c r="V141">
        <v>0</v>
      </c>
      <c r="W141" s="279"/>
    </row>
    <row r="142" spans="1:26" s="57" customFormat="1" ht="13.5" customHeight="1">
      <c r="A142" s="317">
        <f>G142</f>
        <v>75</v>
      </c>
      <c r="B142" s="199">
        <f t="shared" si="2"/>
        <v>25</v>
      </c>
      <c r="C142" s="132" t="s">
        <v>78</v>
      </c>
      <c r="D142" s="120">
        <v>25</v>
      </c>
      <c r="E142" s="148" t="s">
        <v>24</v>
      </c>
      <c r="F142" s="148" t="s">
        <v>80</v>
      </c>
      <c r="G142" s="153">
        <v>75</v>
      </c>
      <c r="H142" s="153">
        <v>21</v>
      </c>
      <c r="I142" s="16">
        <v>0.04</v>
      </c>
      <c r="J142" s="16">
        <v>0.04</v>
      </c>
      <c r="K142" s="122" t="s">
        <v>53</v>
      </c>
      <c r="L142" s="133" t="s">
        <v>164</v>
      </c>
      <c r="M142" s="123">
        <v>1650</v>
      </c>
      <c r="N142" s="124"/>
      <c r="O142" s="123"/>
      <c r="P142" s="123"/>
      <c r="Q142" s="123"/>
      <c r="R142" s="125">
        <v>1</v>
      </c>
      <c r="S142" s="125"/>
      <c r="T142" s="132" t="s">
        <v>171</v>
      </c>
      <c r="U142">
        <f>IF(D141=0,D142,D141)</f>
        <v>25</v>
      </c>
      <c r="V142">
        <f>IF(T141="取りやめ",0,IF(I141=0,I142,I141))</f>
        <v>0.04</v>
      </c>
      <c r="W142" s="279"/>
      <c r="Y142" s="57" t="s">
        <v>24</v>
      </c>
      <c r="Z142" s="57">
        <v>23</v>
      </c>
    </row>
    <row r="143" spans="1:26" s="268" customFormat="1" ht="13.5" customHeight="1">
      <c r="A143" s="317">
        <f>IF(G143=G144,G143,G144)</f>
        <v>75</v>
      </c>
      <c r="B143" s="199">
        <f t="shared" si="2"/>
        <v>25</v>
      </c>
      <c r="C143" s="256" t="s">
        <v>78</v>
      </c>
      <c r="D143" s="218">
        <v>25</v>
      </c>
      <c r="E143" s="211" t="s">
        <v>24</v>
      </c>
      <c r="F143" s="211" t="s">
        <v>80</v>
      </c>
      <c r="G143" s="212">
        <v>75</v>
      </c>
      <c r="H143" s="212">
        <v>21</v>
      </c>
      <c r="I143" s="213">
        <v>0.91</v>
      </c>
      <c r="J143" s="213">
        <v>0.91</v>
      </c>
      <c r="K143" s="214" t="s">
        <v>53</v>
      </c>
      <c r="L143" s="376" t="s">
        <v>413</v>
      </c>
      <c r="M143" s="217">
        <v>1650</v>
      </c>
      <c r="N143" s="374"/>
      <c r="O143" s="217"/>
      <c r="P143" s="217"/>
      <c r="Q143" s="217"/>
      <c r="R143" s="219">
        <v>1</v>
      </c>
      <c r="S143" s="219"/>
      <c r="T143" s="256" t="s">
        <v>165</v>
      </c>
      <c r="U143">
        <f>IF(D143=0,D144,D143)</f>
        <v>25</v>
      </c>
      <c r="V143">
        <v>0</v>
      </c>
      <c r="W143" s="279"/>
    </row>
    <row r="144" spans="1:26" s="57" customFormat="1" ht="13.5" customHeight="1">
      <c r="A144" s="317">
        <f>G144</f>
        <v>75</v>
      </c>
      <c r="B144" s="199">
        <f t="shared" si="2"/>
        <v>25</v>
      </c>
      <c r="C144" s="132" t="s">
        <v>78</v>
      </c>
      <c r="D144" s="120">
        <v>25</v>
      </c>
      <c r="E144" s="148" t="s">
        <v>24</v>
      </c>
      <c r="F144" s="148" t="s">
        <v>80</v>
      </c>
      <c r="G144" s="153">
        <v>75</v>
      </c>
      <c r="H144" s="153">
        <v>21</v>
      </c>
      <c r="I144" s="16">
        <v>0.91</v>
      </c>
      <c r="J144" s="16">
        <v>0.91</v>
      </c>
      <c r="K144" s="122" t="s">
        <v>53</v>
      </c>
      <c r="L144" s="133" t="s">
        <v>164</v>
      </c>
      <c r="M144" s="123">
        <v>1650</v>
      </c>
      <c r="N144" s="124"/>
      <c r="O144" s="123"/>
      <c r="P144" s="123"/>
      <c r="Q144" s="123"/>
      <c r="R144" s="125">
        <v>1</v>
      </c>
      <c r="S144" s="125"/>
      <c r="T144" s="132" t="s">
        <v>165</v>
      </c>
      <c r="U144">
        <f>IF(D143=0,D144,D143)</f>
        <v>25</v>
      </c>
      <c r="V144">
        <f>IF(T143="取りやめ",0,IF(I143=0,I144,I143))</f>
        <v>0.91</v>
      </c>
      <c r="W144" s="279"/>
      <c r="Y144" s="57" t="s">
        <v>25</v>
      </c>
      <c r="Z144" s="57">
        <v>24</v>
      </c>
    </row>
    <row r="145" spans="1:27" s="268" customFormat="1" ht="13.5" customHeight="1">
      <c r="A145" s="317">
        <f>IF(G145=G146,G145,G146)</f>
        <v>76</v>
      </c>
      <c r="B145" s="199">
        <f t="shared" si="2"/>
        <v>25</v>
      </c>
      <c r="C145" s="256" t="s">
        <v>78</v>
      </c>
      <c r="D145" s="218">
        <v>25</v>
      </c>
      <c r="E145" s="211" t="s">
        <v>24</v>
      </c>
      <c r="F145" s="211" t="s">
        <v>80</v>
      </c>
      <c r="G145" s="212">
        <v>76</v>
      </c>
      <c r="H145" s="212">
        <v>26</v>
      </c>
      <c r="I145" s="213">
        <v>0.6</v>
      </c>
      <c r="J145" s="213">
        <v>0.6</v>
      </c>
      <c r="K145" s="214" t="s">
        <v>54</v>
      </c>
      <c r="L145" s="376" t="s">
        <v>406</v>
      </c>
      <c r="M145" s="217">
        <v>2200</v>
      </c>
      <c r="N145" s="374"/>
      <c r="O145" s="217"/>
      <c r="P145" s="217"/>
      <c r="Q145" s="217"/>
      <c r="R145" s="219">
        <v>1</v>
      </c>
      <c r="S145" s="219"/>
      <c r="T145" s="256" t="s">
        <v>174</v>
      </c>
      <c r="U145">
        <f>IF(D145=0,D146,D145)</f>
        <v>25</v>
      </c>
      <c r="V145">
        <v>0</v>
      </c>
      <c r="W145" s="279"/>
    </row>
    <row r="146" spans="1:27" s="57" customFormat="1" ht="13.5" customHeight="1">
      <c r="A146" s="317">
        <f>G146</f>
        <v>76</v>
      </c>
      <c r="B146" s="199">
        <f t="shared" si="2"/>
        <v>25</v>
      </c>
      <c r="C146" s="132" t="s">
        <v>78</v>
      </c>
      <c r="D146" s="120">
        <v>25</v>
      </c>
      <c r="E146" s="148" t="s">
        <v>24</v>
      </c>
      <c r="F146" s="148" t="s">
        <v>80</v>
      </c>
      <c r="G146" s="153">
        <v>76</v>
      </c>
      <c r="H146" s="153">
        <v>26</v>
      </c>
      <c r="I146" s="16">
        <v>0.6</v>
      </c>
      <c r="J146" s="16">
        <v>0.6</v>
      </c>
      <c r="K146" s="122" t="s">
        <v>54</v>
      </c>
      <c r="L146" s="133" t="s">
        <v>173</v>
      </c>
      <c r="M146" s="123">
        <v>2200</v>
      </c>
      <c r="N146" s="124"/>
      <c r="O146" s="123"/>
      <c r="P146" s="123"/>
      <c r="Q146" s="123"/>
      <c r="R146" s="125">
        <v>1</v>
      </c>
      <c r="S146" s="125"/>
      <c r="T146" s="132" t="s">
        <v>174</v>
      </c>
      <c r="U146">
        <f>IF(D145=0,D146,D145)</f>
        <v>25</v>
      </c>
      <c r="V146">
        <f>IF(T145="取りやめ",0,IF(I145=0,I146,I145))</f>
        <v>0.6</v>
      </c>
      <c r="W146" s="279"/>
      <c r="Y146" s="57" t="s">
        <v>24</v>
      </c>
      <c r="Z146" s="57">
        <v>23</v>
      </c>
    </row>
    <row r="147" spans="1:27" s="269" customFormat="1" ht="13.5" customHeight="1">
      <c r="A147" s="317">
        <f>IF(G147=G148,G147,G148)</f>
        <v>76</v>
      </c>
      <c r="B147" s="199">
        <f t="shared" si="2"/>
        <v>25</v>
      </c>
      <c r="C147" s="256" t="s">
        <v>78</v>
      </c>
      <c r="D147" s="218">
        <v>25</v>
      </c>
      <c r="E147" s="211" t="s">
        <v>24</v>
      </c>
      <c r="F147" s="211" t="s">
        <v>80</v>
      </c>
      <c r="G147" s="212">
        <v>76</v>
      </c>
      <c r="H147" s="212">
        <v>27</v>
      </c>
      <c r="I147" s="213">
        <v>2.1800000000000002</v>
      </c>
      <c r="J147" s="213">
        <v>2.1800000000000002</v>
      </c>
      <c r="K147" s="214" t="s">
        <v>54</v>
      </c>
      <c r="L147" s="376" t="s">
        <v>413</v>
      </c>
      <c r="M147" s="217">
        <v>2190</v>
      </c>
      <c r="N147" s="374"/>
      <c r="O147" s="217"/>
      <c r="P147" s="217"/>
      <c r="Q147" s="217"/>
      <c r="R147" s="219">
        <v>1</v>
      </c>
      <c r="S147" s="219"/>
      <c r="T147" s="256" t="s">
        <v>160</v>
      </c>
      <c r="U147">
        <f>IF(D147=0,D148,D147)</f>
        <v>25</v>
      </c>
      <c r="V147">
        <v>0</v>
      </c>
      <c r="W147" s="279"/>
    </row>
    <row r="148" spans="1:27" s="56" customFormat="1" ht="13.5" customHeight="1">
      <c r="A148" s="317">
        <f>G148</f>
        <v>76</v>
      </c>
      <c r="B148" s="199">
        <f t="shared" si="2"/>
        <v>25</v>
      </c>
      <c r="C148" s="132" t="s">
        <v>78</v>
      </c>
      <c r="D148" s="120">
        <v>25</v>
      </c>
      <c r="E148" s="148" t="s">
        <v>24</v>
      </c>
      <c r="F148" s="148" t="s">
        <v>80</v>
      </c>
      <c r="G148" s="153">
        <v>76</v>
      </c>
      <c r="H148" s="153">
        <v>27</v>
      </c>
      <c r="I148" s="16">
        <v>2.1800000000000002</v>
      </c>
      <c r="J148" s="16">
        <v>2.1800000000000002</v>
      </c>
      <c r="K148" s="122" t="s">
        <v>54</v>
      </c>
      <c r="L148" s="133" t="s">
        <v>159</v>
      </c>
      <c r="M148" s="123">
        <v>2190</v>
      </c>
      <c r="N148" s="124"/>
      <c r="O148" s="123"/>
      <c r="P148" s="123"/>
      <c r="Q148" s="123"/>
      <c r="R148" s="125">
        <v>1</v>
      </c>
      <c r="S148" s="125"/>
      <c r="T148" s="132" t="s">
        <v>160</v>
      </c>
      <c r="U148">
        <f>IF(D147=0,D148,D147)</f>
        <v>25</v>
      </c>
      <c r="V148">
        <f>IF(T147="取りやめ",0,IF(I147=0,I148,I147))</f>
        <v>2.1800000000000002</v>
      </c>
      <c r="W148" s="279"/>
    </row>
    <row r="149" spans="1:27" s="268" customFormat="1" ht="13.5" customHeight="1">
      <c r="A149" s="317">
        <f>IF(G149=G150,G149,G150)</f>
        <v>76</v>
      </c>
      <c r="B149" s="199">
        <f t="shared" si="2"/>
        <v>25</v>
      </c>
      <c r="C149" s="256" t="s">
        <v>78</v>
      </c>
      <c r="D149" s="218">
        <v>25</v>
      </c>
      <c r="E149" s="211" t="s">
        <v>24</v>
      </c>
      <c r="F149" s="211" t="s">
        <v>80</v>
      </c>
      <c r="G149" s="212">
        <v>76</v>
      </c>
      <c r="H149" s="212">
        <v>27</v>
      </c>
      <c r="I149" s="213">
        <v>1.23</v>
      </c>
      <c r="J149" s="213">
        <v>1.23</v>
      </c>
      <c r="K149" s="214" t="s">
        <v>54</v>
      </c>
      <c r="L149" s="376" t="s">
        <v>413</v>
      </c>
      <c r="M149" s="217">
        <v>2190</v>
      </c>
      <c r="N149" s="374"/>
      <c r="O149" s="217"/>
      <c r="P149" s="217"/>
      <c r="Q149" s="217"/>
      <c r="R149" s="219">
        <v>1</v>
      </c>
      <c r="S149" s="219"/>
      <c r="T149" s="256" t="s">
        <v>175</v>
      </c>
      <c r="U149">
        <f>IF(D149=0,D150,D149)</f>
        <v>25</v>
      </c>
      <c r="V149">
        <v>0</v>
      </c>
      <c r="W149" s="279"/>
    </row>
    <row r="150" spans="1:27" s="57" customFormat="1" ht="13.5" customHeight="1">
      <c r="A150" s="317">
        <f>G150</f>
        <v>76</v>
      </c>
      <c r="B150" s="199">
        <f t="shared" si="2"/>
        <v>25</v>
      </c>
      <c r="C150" s="132" t="s">
        <v>78</v>
      </c>
      <c r="D150" s="120">
        <v>25</v>
      </c>
      <c r="E150" s="148" t="s">
        <v>24</v>
      </c>
      <c r="F150" s="148" t="s">
        <v>80</v>
      </c>
      <c r="G150" s="153">
        <v>76</v>
      </c>
      <c r="H150" s="153">
        <v>27</v>
      </c>
      <c r="I150" s="16">
        <v>1.23</v>
      </c>
      <c r="J150" s="16">
        <v>1.23</v>
      </c>
      <c r="K150" s="122" t="s">
        <v>54</v>
      </c>
      <c r="L150" s="133" t="s">
        <v>159</v>
      </c>
      <c r="M150" s="123">
        <v>2190</v>
      </c>
      <c r="N150" s="124"/>
      <c r="O150" s="123"/>
      <c r="P150" s="123"/>
      <c r="Q150" s="123"/>
      <c r="R150" s="125">
        <v>1</v>
      </c>
      <c r="S150" s="125"/>
      <c r="T150" s="132" t="s">
        <v>175</v>
      </c>
      <c r="U150">
        <f>IF(D149=0,D150,D149)</f>
        <v>25</v>
      </c>
      <c r="V150">
        <f>IF(T149="取りやめ",0,IF(I149=0,I150,I149))</f>
        <v>1.23</v>
      </c>
      <c r="W150" s="279"/>
    </row>
    <row r="151" spans="1:27" s="269" customFormat="1" ht="13.5" customHeight="1">
      <c r="A151" s="317">
        <f>IF(G151=G152,G151,G152)</f>
        <v>76</v>
      </c>
      <c r="B151" s="199">
        <f t="shared" si="2"/>
        <v>25</v>
      </c>
      <c r="C151" s="58"/>
      <c r="D151" s="116">
        <v>25</v>
      </c>
      <c r="E151" s="43"/>
      <c r="F151" s="43"/>
      <c r="G151" s="152"/>
      <c r="H151" s="152"/>
      <c r="I151" s="44"/>
      <c r="J151" s="44"/>
      <c r="K151" s="47"/>
      <c r="L151" s="394"/>
      <c r="M151" s="46"/>
      <c r="N151" s="117"/>
      <c r="O151" s="46"/>
      <c r="P151" s="46"/>
      <c r="Q151" s="46"/>
      <c r="R151" s="48"/>
      <c r="S151" s="48"/>
      <c r="T151" s="58" t="s">
        <v>427</v>
      </c>
      <c r="U151">
        <f>IF(D151=0,D152,D151)</f>
        <v>25</v>
      </c>
      <c r="V151">
        <v>0</v>
      </c>
      <c r="W151" s="279"/>
    </row>
    <row r="152" spans="1:27" s="56" customFormat="1" ht="13.5" customHeight="1">
      <c r="A152" s="317">
        <f>G152</f>
        <v>76</v>
      </c>
      <c r="B152" s="199">
        <f t="shared" si="2"/>
        <v>25</v>
      </c>
      <c r="C152" s="132" t="s">
        <v>78</v>
      </c>
      <c r="D152" s="120">
        <v>25</v>
      </c>
      <c r="E152" s="148" t="s">
        <v>24</v>
      </c>
      <c r="F152" s="148" t="s">
        <v>80</v>
      </c>
      <c r="G152" s="153">
        <v>76</v>
      </c>
      <c r="H152" s="153">
        <v>28</v>
      </c>
      <c r="I152" s="16">
        <v>1.1200000000000001</v>
      </c>
      <c r="J152" s="16">
        <v>1.1200000000000001</v>
      </c>
      <c r="K152" s="122" t="s">
        <v>54</v>
      </c>
      <c r="L152" s="133" t="s">
        <v>82</v>
      </c>
      <c r="M152" s="123">
        <v>2300</v>
      </c>
      <c r="N152" s="124"/>
      <c r="O152" s="123"/>
      <c r="P152" s="123"/>
      <c r="Q152" s="123"/>
      <c r="R152" s="125">
        <v>1</v>
      </c>
      <c r="S152" s="125"/>
      <c r="T152" s="132"/>
      <c r="U152">
        <f>IF(D151=0,D152,D151)</f>
        <v>25</v>
      </c>
      <c r="V152">
        <f>IF(T151="取りやめ",0,IF(I151=0,I152,I151))</f>
        <v>0</v>
      </c>
      <c r="W152" s="279"/>
    </row>
    <row r="153" spans="1:27" s="268" customFormat="1" ht="13.5" customHeight="1">
      <c r="A153" s="317">
        <f>IF(G153=G154,G153,G154)</f>
        <v>76</v>
      </c>
      <c r="B153" s="199">
        <f t="shared" si="2"/>
        <v>25</v>
      </c>
      <c r="C153" s="58"/>
      <c r="D153" s="116">
        <v>25</v>
      </c>
      <c r="E153" s="43"/>
      <c r="F153" s="43"/>
      <c r="G153" s="152"/>
      <c r="H153" s="152"/>
      <c r="I153" s="44"/>
      <c r="J153" s="44"/>
      <c r="K153" s="47"/>
      <c r="L153" s="394"/>
      <c r="M153" s="46"/>
      <c r="N153" s="117"/>
      <c r="O153" s="46"/>
      <c r="P153" s="46"/>
      <c r="Q153" s="46"/>
      <c r="R153" s="48"/>
      <c r="S153" s="48"/>
      <c r="T153" s="58" t="s">
        <v>427</v>
      </c>
      <c r="U153">
        <f>IF(D153=0,D154,D153)</f>
        <v>25</v>
      </c>
      <c r="V153">
        <v>0</v>
      </c>
      <c r="W153" s="279"/>
    </row>
    <row r="154" spans="1:27" s="57" customFormat="1" ht="13.5" customHeight="1">
      <c r="A154" s="317">
        <f>G154</f>
        <v>76</v>
      </c>
      <c r="B154" s="199">
        <f t="shared" si="2"/>
        <v>25</v>
      </c>
      <c r="C154" s="132" t="s">
        <v>78</v>
      </c>
      <c r="D154" s="120">
        <v>25</v>
      </c>
      <c r="E154" s="148" t="s">
        <v>24</v>
      </c>
      <c r="F154" s="148" t="s">
        <v>80</v>
      </c>
      <c r="G154" s="153">
        <v>76</v>
      </c>
      <c r="H154" s="153">
        <v>29</v>
      </c>
      <c r="I154" s="16">
        <v>1.6</v>
      </c>
      <c r="J154" s="16">
        <v>1.6</v>
      </c>
      <c r="K154" s="122" t="s">
        <v>54</v>
      </c>
      <c r="L154" s="133" t="s">
        <v>82</v>
      </c>
      <c r="M154" s="123">
        <v>2300</v>
      </c>
      <c r="N154" s="124"/>
      <c r="O154" s="123"/>
      <c r="P154" s="123"/>
      <c r="Q154" s="123"/>
      <c r="R154" s="125">
        <v>1</v>
      </c>
      <c r="S154" s="125"/>
      <c r="T154" s="132"/>
      <c r="U154">
        <f>IF(D153=0,D154,D153)</f>
        <v>25</v>
      </c>
      <c r="V154">
        <f>IF(T153="取りやめ",0,IF(I153=0,I154,I153))</f>
        <v>0</v>
      </c>
      <c r="W154" s="279"/>
      <c r="Y154" s="57" t="s">
        <v>21</v>
      </c>
    </row>
    <row r="155" spans="1:27" s="268" customFormat="1" ht="13.5" customHeight="1">
      <c r="A155" s="317">
        <f>IF(G155=G156,G155,G156)</f>
        <v>76</v>
      </c>
      <c r="B155" s="199">
        <f t="shared" si="2"/>
        <v>25</v>
      </c>
      <c r="C155" s="256" t="s">
        <v>78</v>
      </c>
      <c r="D155" s="218">
        <v>25</v>
      </c>
      <c r="E155" s="211" t="s">
        <v>24</v>
      </c>
      <c r="F155" s="211" t="s">
        <v>80</v>
      </c>
      <c r="G155" s="212">
        <v>76</v>
      </c>
      <c r="H155" s="212">
        <v>66</v>
      </c>
      <c r="I155" s="213">
        <v>2.06</v>
      </c>
      <c r="J155" s="213">
        <v>2.06</v>
      </c>
      <c r="K155" s="214" t="s">
        <v>53</v>
      </c>
      <c r="L155" s="376" t="s">
        <v>403</v>
      </c>
      <c r="M155" s="217">
        <v>1310</v>
      </c>
      <c r="N155" s="374"/>
      <c r="O155" s="217"/>
      <c r="P155" s="217"/>
      <c r="Q155" s="217"/>
      <c r="R155" s="219">
        <v>1</v>
      </c>
      <c r="S155" s="219"/>
      <c r="T155" s="256" t="s">
        <v>161</v>
      </c>
      <c r="U155">
        <f>IF(D155=0,D156,D155)</f>
        <v>25</v>
      </c>
      <c r="V155">
        <v>0</v>
      </c>
      <c r="W155" s="279"/>
    </row>
    <row r="156" spans="1:27" s="57" customFormat="1" ht="13.5" customHeight="1">
      <c r="A156" s="317">
        <f>G156</f>
        <v>76</v>
      </c>
      <c r="B156" s="199">
        <f t="shared" si="2"/>
        <v>25</v>
      </c>
      <c r="C156" s="132" t="s">
        <v>78</v>
      </c>
      <c r="D156" s="120">
        <v>25</v>
      </c>
      <c r="E156" s="148" t="s">
        <v>24</v>
      </c>
      <c r="F156" s="148" t="s">
        <v>80</v>
      </c>
      <c r="G156" s="153">
        <v>76</v>
      </c>
      <c r="H156" s="153">
        <v>66</v>
      </c>
      <c r="I156" s="16">
        <v>2.06</v>
      </c>
      <c r="J156" s="16">
        <v>2.06</v>
      </c>
      <c r="K156" s="122" t="s">
        <v>53</v>
      </c>
      <c r="L156" s="133" t="s">
        <v>150</v>
      </c>
      <c r="M156" s="123">
        <v>1310</v>
      </c>
      <c r="N156" s="124"/>
      <c r="O156" s="123"/>
      <c r="P156" s="123"/>
      <c r="Q156" s="123"/>
      <c r="R156" s="125">
        <v>1</v>
      </c>
      <c r="S156" s="125"/>
      <c r="T156" s="132" t="s">
        <v>161</v>
      </c>
      <c r="U156">
        <f>IF(D155=0,D156,D155)</f>
        <v>25</v>
      </c>
      <c r="V156">
        <f>IF(T155="取りやめ",0,IF(I155=0,I156,I155))</f>
        <v>2.06</v>
      </c>
      <c r="W156" s="279"/>
      <c r="Y156" s="57" t="s">
        <v>4</v>
      </c>
      <c r="Z156" s="57" t="s">
        <v>2</v>
      </c>
    </row>
    <row r="157" spans="1:27" s="269" customFormat="1" ht="13.5" customHeight="1">
      <c r="A157" s="317">
        <f>IF(G157=G158,G157,G158)</f>
        <v>76</v>
      </c>
      <c r="B157" s="199">
        <f t="shared" si="2"/>
        <v>25</v>
      </c>
      <c r="C157" s="256" t="s">
        <v>78</v>
      </c>
      <c r="D157" s="218">
        <v>25</v>
      </c>
      <c r="E157" s="211" t="s">
        <v>24</v>
      </c>
      <c r="F157" s="211" t="s">
        <v>80</v>
      </c>
      <c r="G157" s="212">
        <v>76</v>
      </c>
      <c r="H157" s="212">
        <v>111</v>
      </c>
      <c r="I157" s="213">
        <v>4.76</v>
      </c>
      <c r="J157" s="213">
        <v>4.76</v>
      </c>
      <c r="K157" s="214" t="s">
        <v>53</v>
      </c>
      <c r="L157" s="376" t="s">
        <v>278</v>
      </c>
      <c r="M157" s="217">
        <v>2000</v>
      </c>
      <c r="N157" s="374"/>
      <c r="O157" s="217"/>
      <c r="P157" s="217"/>
      <c r="Q157" s="217"/>
      <c r="R157" s="219">
        <v>1</v>
      </c>
      <c r="S157" s="219"/>
      <c r="T157" s="256" t="s">
        <v>162</v>
      </c>
      <c r="U157">
        <f>IF(D157=0,D158,D157)</f>
        <v>25</v>
      </c>
      <c r="V157">
        <v>0</v>
      </c>
      <c r="W157" s="279"/>
    </row>
    <row r="158" spans="1:27" s="56" customFormat="1" ht="13.5" customHeight="1">
      <c r="A158" s="317">
        <f>G158</f>
        <v>76</v>
      </c>
      <c r="B158" s="199">
        <f t="shared" si="2"/>
        <v>25</v>
      </c>
      <c r="C158" s="132" t="s">
        <v>78</v>
      </c>
      <c r="D158" s="120">
        <v>25</v>
      </c>
      <c r="E158" s="148" t="s">
        <v>24</v>
      </c>
      <c r="F158" s="148" t="s">
        <v>80</v>
      </c>
      <c r="G158" s="153">
        <v>76</v>
      </c>
      <c r="H158" s="153">
        <v>111</v>
      </c>
      <c r="I158" s="16">
        <v>4.76</v>
      </c>
      <c r="J158" s="16">
        <v>4.76</v>
      </c>
      <c r="K158" s="122" t="s">
        <v>53</v>
      </c>
      <c r="L158" s="133" t="s">
        <v>81</v>
      </c>
      <c r="M158" s="123">
        <v>2000</v>
      </c>
      <c r="N158" s="124"/>
      <c r="O158" s="123"/>
      <c r="P158" s="123"/>
      <c r="Q158" s="123"/>
      <c r="R158" s="125">
        <v>1</v>
      </c>
      <c r="S158" s="125"/>
      <c r="T158" s="132" t="s">
        <v>162</v>
      </c>
      <c r="U158">
        <f>IF(D157=0,D158,D157)</f>
        <v>25</v>
      </c>
      <c r="V158">
        <f>IF(T157="取りやめ",0,IF(I157=0,I158,I157))</f>
        <v>4.76</v>
      </c>
      <c r="W158" s="279"/>
      <c r="Y158" s="56" t="s">
        <v>26</v>
      </c>
      <c r="Z158" s="56">
        <v>25</v>
      </c>
      <c r="AA158" s="56" t="s">
        <v>45</v>
      </c>
    </row>
    <row r="159" spans="1:27" s="268" customFormat="1" ht="13.5" customHeight="1">
      <c r="A159" s="317">
        <f>IF(G159=G160,G159,G160)</f>
        <v>4</v>
      </c>
      <c r="B159" s="199">
        <f t="shared" si="2"/>
        <v>26</v>
      </c>
      <c r="C159" s="214" t="s">
        <v>217</v>
      </c>
      <c r="D159" s="211">
        <v>26</v>
      </c>
      <c r="E159" s="219" t="s">
        <v>24</v>
      </c>
      <c r="F159" s="219" t="s">
        <v>91</v>
      </c>
      <c r="G159" s="212">
        <v>4</v>
      </c>
      <c r="H159" s="212">
        <v>81</v>
      </c>
      <c r="I159" s="398">
        <v>7.0000000000000007E-2</v>
      </c>
      <c r="J159" s="398">
        <v>7.0000000000000007E-2</v>
      </c>
      <c r="K159" s="219" t="s">
        <v>54</v>
      </c>
      <c r="L159" s="214" t="s">
        <v>278</v>
      </c>
      <c r="M159" s="211">
        <v>2280</v>
      </c>
      <c r="N159" s="211"/>
      <c r="O159" s="211"/>
      <c r="P159" s="211"/>
      <c r="Q159" s="211"/>
      <c r="R159" s="211">
        <v>1</v>
      </c>
      <c r="S159" s="211"/>
      <c r="T159" s="214" t="s">
        <v>218</v>
      </c>
      <c r="U159">
        <f>IF(D159=0,D160,D159)</f>
        <v>26</v>
      </c>
      <c r="V159">
        <v>0</v>
      </c>
      <c r="W159" s="279"/>
    </row>
    <row r="160" spans="1:27" s="57" customFormat="1" ht="13.5" customHeight="1">
      <c r="A160" s="317">
        <f>G160</f>
        <v>4</v>
      </c>
      <c r="B160" s="199">
        <f t="shared" si="2"/>
        <v>26</v>
      </c>
      <c r="C160" s="126" t="s">
        <v>217</v>
      </c>
      <c r="D160" s="120">
        <v>26</v>
      </c>
      <c r="E160" s="148" t="s">
        <v>24</v>
      </c>
      <c r="F160" s="148" t="s">
        <v>91</v>
      </c>
      <c r="G160" s="153">
        <v>4</v>
      </c>
      <c r="H160" s="153">
        <v>81</v>
      </c>
      <c r="I160" s="16">
        <v>7.0000000000000007E-2</v>
      </c>
      <c r="J160" s="16">
        <v>7.0000000000000007E-2</v>
      </c>
      <c r="K160" s="122" t="s">
        <v>54</v>
      </c>
      <c r="L160" s="133" t="s">
        <v>100</v>
      </c>
      <c r="M160" s="123">
        <v>2280</v>
      </c>
      <c r="N160" s="124"/>
      <c r="O160" s="123"/>
      <c r="P160" s="123"/>
      <c r="Q160" s="123"/>
      <c r="R160" s="125">
        <v>1</v>
      </c>
      <c r="S160" s="125"/>
      <c r="T160" s="126" t="s">
        <v>218</v>
      </c>
      <c r="U160">
        <f>IF(D159=0,D160,D159)</f>
        <v>26</v>
      </c>
      <c r="V160">
        <f>IF(T159="取りやめ",0,IF(I159=0,I160,I159))</f>
        <v>7.0000000000000007E-2</v>
      </c>
      <c r="W160" s="279"/>
      <c r="Y160" s="57" t="s">
        <v>4</v>
      </c>
      <c r="Z160" s="57" t="s">
        <v>2</v>
      </c>
    </row>
    <row r="161" spans="1:27" s="268" customFormat="1" ht="13.5" customHeight="1">
      <c r="A161" s="317">
        <f>IF(G161=G162,G161,G162)</f>
        <v>4</v>
      </c>
      <c r="B161" s="199">
        <f t="shared" si="2"/>
        <v>26</v>
      </c>
      <c r="C161" s="271" t="s">
        <v>80</v>
      </c>
      <c r="D161" s="218">
        <v>26</v>
      </c>
      <c r="E161" s="211" t="s">
        <v>24</v>
      </c>
      <c r="F161" s="211" t="s">
        <v>91</v>
      </c>
      <c r="G161" s="212">
        <v>4</v>
      </c>
      <c r="H161" s="212">
        <v>175</v>
      </c>
      <c r="I161" s="213">
        <v>6.44</v>
      </c>
      <c r="J161" s="213">
        <v>6.44</v>
      </c>
      <c r="K161" s="214" t="s">
        <v>54</v>
      </c>
      <c r="L161" s="376" t="s">
        <v>406</v>
      </c>
      <c r="M161" s="217">
        <v>1000</v>
      </c>
      <c r="N161" s="374"/>
      <c r="O161" s="217"/>
      <c r="P161" s="217"/>
      <c r="Q161" s="217"/>
      <c r="R161" s="219">
        <v>1</v>
      </c>
      <c r="S161" s="219"/>
      <c r="T161" s="259" t="s">
        <v>255</v>
      </c>
      <c r="U161">
        <f>IF(D161=0,D162,D161)</f>
        <v>26</v>
      </c>
      <c r="V161">
        <v>0</v>
      </c>
      <c r="W161" s="279"/>
    </row>
    <row r="162" spans="1:27" s="57" customFormat="1" ht="13.5" customHeight="1">
      <c r="A162" s="317">
        <f>G162</f>
        <v>4</v>
      </c>
      <c r="B162" s="199">
        <f t="shared" si="2"/>
        <v>26</v>
      </c>
      <c r="C162" s="119" t="s">
        <v>80</v>
      </c>
      <c r="D162" s="120">
        <v>26</v>
      </c>
      <c r="E162" s="148" t="s">
        <v>24</v>
      </c>
      <c r="F162" s="148" t="s">
        <v>91</v>
      </c>
      <c r="G162" s="153">
        <v>4</v>
      </c>
      <c r="H162" s="153">
        <v>175</v>
      </c>
      <c r="I162" s="16">
        <v>6.44</v>
      </c>
      <c r="J162" s="16">
        <v>6.44</v>
      </c>
      <c r="K162" s="122" t="s">
        <v>54</v>
      </c>
      <c r="L162" s="133" t="s">
        <v>77</v>
      </c>
      <c r="M162" s="123">
        <v>1000</v>
      </c>
      <c r="N162" s="124"/>
      <c r="O162" s="123"/>
      <c r="P162" s="123"/>
      <c r="Q162" s="123"/>
      <c r="R162" s="125">
        <v>1</v>
      </c>
      <c r="S162" s="125"/>
      <c r="T162" s="126" t="s">
        <v>255</v>
      </c>
      <c r="U162">
        <f>IF(D161=0,D162,D161)</f>
        <v>26</v>
      </c>
      <c r="V162">
        <f>IF(T161="取りやめ",0,IF(I161=0,I162,I161))</f>
        <v>6.44</v>
      </c>
      <c r="W162" s="279"/>
      <c r="Y162" s="57" t="s">
        <v>4</v>
      </c>
      <c r="Z162" s="57" t="s">
        <v>2</v>
      </c>
    </row>
    <row r="163" spans="1:27" s="268" customFormat="1" ht="13.5" customHeight="1">
      <c r="A163" s="317">
        <f>IF(G163=G164,G163,G164)</f>
        <v>4</v>
      </c>
      <c r="B163" s="199">
        <f t="shared" si="2"/>
        <v>26</v>
      </c>
      <c r="C163" s="271" t="s">
        <v>80</v>
      </c>
      <c r="D163" s="218">
        <v>26</v>
      </c>
      <c r="E163" s="211" t="s">
        <v>24</v>
      </c>
      <c r="F163" s="211" t="s">
        <v>91</v>
      </c>
      <c r="G163" s="212">
        <v>4</v>
      </c>
      <c r="H163" s="212">
        <v>176</v>
      </c>
      <c r="I163" s="213">
        <v>5.91</v>
      </c>
      <c r="J163" s="213">
        <v>5.91</v>
      </c>
      <c r="K163" s="214" t="s">
        <v>54</v>
      </c>
      <c r="L163" s="376" t="s">
        <v>77</v>
      </c>
      <c r="M163" s="217">
        <v>1000</v>
      </c>
      <c r="N163" s="374"/>
      <c r="O163" s="217"/>
      <c r="P163" s="217"/>
      <c r="Q163" s="217"/>
      <c r="R163" s="219">
        <v>1</v>
      </c>
      <c r="S163" s="219"/>
      <c r="T163" s="259" t="s">
        <v>256</v>
      </c>
      <c r="U163">
        <f>IF(D163=0,D164,D163)</f>
        <v>26</v>
      </c>
      <c r="V163">
        <v>0</v>
      </c>
      <c r="W163" s="279"/>
    </row>
    <row r="164" spans="1:27" s="57" customFormat="1" ht="13.5" customHeight="1">
      <c r="A164" s="317">
        <f>G164</f>
        <v>4</v>
      </c>
      <c r="B164" s="199">
        <f t="shared" si="2"/>
        <v>26</v>
      </c>
      <c r="C164" s="119" t="s">
        <v>80</v>
      </c>
      <c r="D164" s="120">
        <v>26</v>
      </c>
      <c r="E164" s="148" t="s">
        <v>24</v>
      </c>
      <c r="F164" s="148" t="s">
        <v>91</v>
      </c>
      <c r="G164" s="153">
        <v>4</v>
      </c>
      <c r="H164" s="153">
        <v>176</v>
      </c>
      <c r="I164" s="16">
        <v>5.91</v>
      </c>
      <c r="J164" s="16">
        <v>5.91</v>
      </c>
      <c r="K164" s="122" t="s">
        <v>54</v>
      </c>
      <c r="L164" s="133" t="s">
        <v>77</v>
      </c>
      <c r="M164" s="123">
        <v>1000</v>
      </c>
      <c r="N164" s="124"/>
      <c r="O164" s="123"/>
      <c r="P164" s="123"/>
      <c r="Q164" s="123"/>
      <c r="R164" s="125">
        <v>1</v>
      </c>
      <c r="S164" s="125"/>
      <c r="T164" s="126" t="s">
        <v>256</v>
      </c>
      <c r="U164">
        <f>IF(D163=0,D164,D163)</f>
        <v>26</v>
      </c>
      <c r="V164">
        <f>IF(T163="取りやめ",0,IF(I163=0,I164,I163))</f>
        <v>5.91</v>
      </c>
      <c r="W164" s="279"/>
      <c r="Y164" s="57" t="s">
        <v>4</v>
      </c>
      <c r="Z164" s="57" t="s">
        <v>2</v>
      </c>
    </row>
    <row r="165" spans="1:27" s="268" customFormat="1" ht="13.5" customHeight="1">
      <c r="A165" s="317">
        <f>IF(G165=G166,G165,G166)</f>
        <v>4</v>
      </c>
      <c r="B165" s="199">
        <f t="shared" si="2"/>
        <v>26</v>
      </c>
      <c r="C165" s="259" t="s">
        <v>217</v>
      </c>
      <c r="D165" s="218">
        <v>26</v>
      </c>
      <c r="E165" s="211" t="s">
        <v>24</v>
      </c>
      <c r="F165" s="211" t="s">
        <v>91</v>
      </c>
      <c r="G165" s="212">
        <v>4</v>
      </c>
      <c r="H165" s="212">
        <v>184</v>
      </c>
      <c r="I165" s="213">
        <v>0.14000000000000001</v>
      </c>
      <c r="J165" s="213">
        <v>0.14000000000000001</v>
      </c>
      <c r="K165" s="214" t="s">
        <v>54</v>
      </c>
      <c r="L165" s="376" t="s">
        <v>278</v>
      </c>
      <c r="M165" s="217">
        <v>2210</v>
      </c>
      <c r="N165" s="374"/>
      <c r="O165" s="217"/>
      <c r="P165" s="217"/>
      <c r="Q165" s="217"/>
      <c r="R165" s="219">
        <v>1</v>
      </c>
      <c r="S165" s="219"/>
      <c r="T165" s="259" t="s">
        <v>219</v>
      </c>
      <c r="U165">
        <f>IF(D165=0,D166,D165)</f>
        <v>26</v>
      </c>
      <c r="V165">
        <v>0</v>
      </c>
      <c r="W165" s="279"/>
    </row>
    <row r="166" spans="1:27" s="57" customFormat="1" ht="13.5" customHeight="1">
      <c r="A166" s="317">
        <f>G166</f>
        <v>4</v>
      </c>
      <c r="B166" s="199">
        <f t="shared" si="2"/>
        <v>26</v>
      </c>
      <c r="C166" s="126" t="s">
        <v>217</v>
      </c>
      <c r="D166" s="120">
        <v>26</v>
      </c>
      <c r="E166" s="148" t="s">
        <v>24</v>
      </c>
      <c r="F166" s="148" t="s">
        <v>91</v>
      </c>
      <c r="G166" s="153">
        <v>4</v>
      </c>
      <c r="H166" s="153">
        <v>184</v>
      </c>
      <c r="I166" s="16">
        <v>0.14000000000000001</v>
      </c>
      <c r="J166" s="16">
        <v>0.14000000000000001</v>
      </c>
      <c r="K166" s="122" t="s">
        <v>54</v>
      </c>
      <c r="L166" s="133" t="s">
        <v>100</v>
      </c>
      <c r="M166" s="123">
        <v>2210</v>
      </c>
      <c r="N166" s="124"/>
      <c r="O166" s="123"/>
      <c r="P166" s="123"/>
      <c r="Q166" s="123"/>
      <c r="R166" s="125">
        <v>1</v>
      </c>
      <c r="S166" s="125"/>
      <c r="T166" s="126" t="s">
        <v>219</v>
      </c>
      <c r="U166">
        <f>IF(D165=0,D166,D165)</f>
        <v>26</v>
      </c>
      <c r="V166">
        <f>IF(T165="取りやめ",0,IF(I165=0,I166,I165))</f>
        <v>0.14000000000000001</v>
      </c>
      <c r="W166" s="279"/>
      <c r="Y166" s="57" t="s">
        <v>4</v>
      </c>
      <c r="Z166" s="57" t="s">
        <v>2</v>
      </c>
    </row>
    <row r="167" spans="1:27" s="268" customFormat="1" ht="13.5" customHeight="1">
      <c r="A167" s="317">
        <f>IF(G167=G168,G167,G168)</f>
        <v>4</v>
      </c>
      <c r="B167" s="199">
        <f t="shared" si="2"/>
        <v>26</v>
      </c>
      <c r="C167" s="259" t="s">
        <v>217</v>
      </c>
      <c r="D167" s="218">
        <v>26</v>
      </c>
      <c r="E167" s="211" t="s">
        <v>24</v>
      </c>
      <c r="F167" s="211" t="s">
        <v>91</v>
      </c>
      <c r="G167" s="212">
        <v>4</v>
      </c>
      <c r="H167" s="212">
        <v>185</v>
      </c>
      <c r="I167" s="213">
        <v>0.03</v>
      </c>
      <c r="J167" s="213">
        <v>0.03</v>
      </c>
      <c r="K167" s="214" t="s">
        <v>54</v>
      </c>
      <c r="L167" s="376" t="s">
        <v>278</v>
      </c>
      <c r="M167" s="217">
        <v>2330</v>
      </c>
      <c r="N167" s="374"/>
      <c r="O167" s="217"/>
      <c r="P167" s="217"/>
      <c r="Q167" s="217"/>
      <c r="R167" s="219">
        <v>1</v>
      </c>
      <c r="S167" s="219"/>
      <c r="T167" s="259" t="s">
        <v>220</v>
      </c>
      <c r="U167">
        <f>IF(D167=0,D168,D167)</f>
        <v>26</v>
      </c>
      <c r="V167">
        <v>0</v>
      </c>
      <c r="W167" s="279"/>
    </row>
    <row r="168" spans="1:27" s="57" customFormat="1" ht="13.5" customHeight="1">
      <c r="A168" s="317">
        <f>G168</f>
        <v>4</v>
      </c>
      <c r="B168" s="199">
        <f t="shared" si="2"/>
        <v>26</v>
      </c>
      <c r="C168" s="126" t="s">
        <v>217</v>
      </c>
      <c r="D168" s="120">
        <v>26</v>
      </c>
      <c r="E168" s="148" t="s">
        <v>24</v>
      </c>
      <c r="F168" s="148" t="s">
        <v>91</v>
      </c>
      <c r="G168" s="153">
        <v>4</v>
      </c>
      <c r="H168" s="153">
        <v>185</v>
      </c>
      <c r="I168" s="16">
        <v>0.03</v>
      </c>
      <c r="J168" s="16">
        <v>0.03</v>
      </c>
      <c r="K168" s="122" t="s">
        <v>54</v>
      </c>
      <c r="L168" s="133" t="s">
        <v>100</v>
      </c>
      <c r="M168" s="123">
        <v>2330</v>
      </c>
      <c r="N168" s="124"/>
      <c r="O168" s="123"/>
      <c r="P168" s="123"/>
      <c r="Q168" s="123"/>
      <c r="R168" s="125">
        <v>1</v>
      </c>
      <c r="S168" s="125"/>
      <c r="T168" s="126" t="s">
        <v>220</v>
      </c>
      <c r="U168">
        <f>IF(D167=0,D168,D167)</f>
        <v>26</v>
      </c>
      <c r="V168">
        <f>IF(T167="取りやめ",0,IF(I167=0,I168,I167))</f>
        <v>0.03</v>
      </c>
      <c r="W168" s="279"/>
      <c r="Y168" s="57" t="s">
        <v>4</v>
      </c>
      <c r="Z168" s="57" t="s">
        <v>2</v>
      </c>
    </row>
    <row r="169" spans="1:27" s="268" customFormat="1" ht="13.5" customHeight="1">
      <c r="A169" s="317">
        <f>IF(G169=G170,G169,G170)</f>
        <v>8</v>
      </c>
      <c r="B169" s="199">
        <f t="shared" si="2"/>
        <v>26</v>
      </c>
      <c r="C169" s="259" t="s">
        <v>90</v>
      </c>
      <c r="D169" s="218">
        <v>26</v>
      </c>
      <c r="E169" s="211" t="s">
        <v>24</v>
      </c>
      <c r="F169" s="211" t="s">
        <v>91</v>
      </c>
      <c r="G169" s="212">
        <v>8</v>
      </c>
      <c r="H169" s="212">
        <v>170</v>
      </c>
      <c r="I169" s="213">
        <v>1.79</v>
      </c>
      <c r="J169" s="213">
        <v>1.79</v>
      </c>
      <c r="K169" s="214" t="s">
        <v>54</v>
      </c>
      <c r="L169" s="376" t="s">
        <v>403</v>
      </c>
      <c r="M169" s="217">
        <v>2350</v>
      </c>
      <c r="N169" s="374"/>
      <c r="O169" s="217"/>
      <c r="P169" s="217"/>
      <c r="Q169" s="217"/>
      <c r="R169" s="219">
        <v>1</v>
      </c>
      <c r="S169" s="219"/>
      <c r="T169" s="259" t="s">
        <v>204</v>
      </c>
      <c r="U169">
        <f>IF(D169=0,D170,D169)</f>
        <v>26</v>
      </c>
      <c r="V169">
        <v>0</v>
      </c>
      <c r="W169" s="279"/>
    </row>
    <row r="170" spans="1:27" s="57" customFormat="1" ht="13.5" customHeight="1">
      <c r="A170" s="317">
        <f>G170</f>
        <v>8</v>
      </c>
      <c r="B170" s="199">
        <f t="shared" si="2"/>
        <v>26</v>
      </c>
      <c r="C170" s="126" t="s">
        <v>90</v>
      </c>
      <c r="D170" s="120">
        <v>26</v>
      </c>
      <c r="E170" s="148" t="s">
        <v>24</v>
      </c>
      <c r="F170" s="148" t="s">
        <v>91</v>
      </c>
      <c r="G170" s="153">
        <v>8</v>
      </c>
      <c r="H170" s="153">
        <v>170</v>
      </c>
      <c r="I170" s="16">
        <v>1.79</v>
      </c>
      <c r="J170" s="16">
        <v>1.79</v>
      </c>
      <c r="K170" s="122" t="s">
        <v>54</v>
      </c>
      <c r="L170" s="133" t="s">
        <v>40</v>
      </c>
      <c r="M170" s="123">
        <v>2350</v>
      </c>
      <c r="N170" s="124"/>
      <c r="O170" s="123"/>
      <c r="P170" s="123"/>
      <c r="Q170" s="123"/>
      <c r="R170" s="125">
        <v>1</v>
      </c>
      <c r="S170" s="125"/>
      <c r="T170" s="126" t="s">
        <v>204</v>
      </c>
      <c r="U170">
        <f>IF(D169=0,D170,D169)</f>
        <v>26</v>
      </c>
      <c r="V170">
        <f>IF(T169="取りやめ",0,IF(I169=0,I170,I169))</f>
        <v>1.79</v>
      </c>
      <c r="W170" s="279"/>
      <c r="Y170" s="57" t="s">
        <v>4</v>
      </c>
      <c r="Z170" s="57" t="s">
        <v>2</v>
      </c>
    </row>
    <row r="171" spans="1:27" s="268" customFormat="1" ht="13.5" customHeight="1">
      <c r="A171" s="317">
        <f>IF(G171=G172,G171,G172)</f>
        <v>12</v>
      </c>
      <c r="B171" s="199">
        <f t="shared" si="2"/>
        <v>26</v>
      </c>
      <c r="C171" s="259" t="s">
        <v>217</v>
      </c>
      <c r="D171" s="218">
        <v>26</v>
      </c>
      <c r="E171" s="211" t="s">
        <v>24</v>
      </c>
      <c r="F171" s="211" t="s">
        <v>91</v>
      </c>
      <c r="G171" s="212">
        <v>12</v>
      </c>
      <c r="H171" s="212">
        <v>39</v>
      </c>
      <c r="I171" s="213">
        <v>5</v>
      </c>
      <c r="J171" s="213">
        <v>5</v>
      </c>
      <c r="K171" s="214" t="s">
        <v>54</v>
      </c>
      <c r="L171" s="376" t="s">
        <v>414</v>
      </c>
      <c r="M171" s="217">
        <v>2200</v>
      </c>
      <c r="N171" s="374"/>
      <c r="O171" s="217"/>
      <c r="P171" s="217"/>
      <c r="Q171" s="217"/>
      <c r="R171" s="219">
        <v>1</v>
      </c>
      <c r="S171" s="219"/>
      <c r="T171" s="259" t="s">
        <v>222</v>
      </c>
      <c r="U171">
        <f>IF(D171=0,D172,D171)</f>
        <v>26</v>
      </c>
      <c r="V171">
        <v>0</v>
      </c>
      <c r="W171" s="279"/>
    </row>
    <row r="172" spans="1:27" s="57" customFormat="1" ht="13.5" customHeight="1">
      <c r="A172" s="317">
        <f>G172</f>
        <v>12</v>
      </c>
      <c r="B172" s="199">
        <f t="shared" si="2"/>
        <v>26</v>
      </c>
      <c r="C172" s="126" t="s">
        <v>217</v>
      </c>
      <c r="D172" s="120">
        <v>26</v>
      </c>
      <c r="E172" s="148" t="s">
        <v>24</v>
      </c>
      <c r="F172" s="148" t="s">
        <v>91</v>
      </c>
      <c r="G172" s="153">
        <v>12</v>
      </c>
      <c r="H172" s="153">
        <v>39</v>
      </c>
      <c r="I172" s="16">
        <v>5</v>
      </c>
      <c r="J172" s="16">
        <v>5</v>
      </c>
      <c r="K172" s="122" t="s">
        <v>54</v>
      </c>
      <c r="L172" s="133" t="s">
        <v>221</v>
      </c>
      <c r="M172" s="123">
        <v>2200</v>
      </c>
      <c r="N172" s="124"/>
      <c r="O172" s="123"/>
      <c r="P172" s="123"/>
      <c r="Q172" s="123"/>
      <c r="R172" s="125">
        <v>1</v>
      </c>
      <c r="S172" s="125"/>
      <c r="T172" s="126" t="s">
        <v>222</v>
      </c>
      <c r="U172">
        <f>IF(D171=0,D172,D171)</f>
        <v>26</v>
      </c>
      <c r="V172">
        <f>IF(T171="取りやめ",0,IF(I171=0,I172,I171))</f>
        <v>5</v>
      </c>
      <c r="W172" s="279"/>
      <c r="Y172" s="57" t="s">
        <v>27</v>
      </c>
      <c r="Z172" s="57">
        <v>26</v>
      </c>
      <c r="AA172" s="57" t="s">
        <v>53</v>
      </c>
    </row>
    <row r="173" spans="1:27" s="269" customFormat="1" ht="13.5" customHeight="1">
      <c r="A173" s="317">
        <f>IF(G173=G174,G173,G174)</f>
        <v>12</v>
      </c>
      <c r="B173" s="199">
        <f t="shared" si="2"/>
        <v>26</v>
      </c>
      <c r="C173" s="259" t="s">
        <v>276</v>
      </c>
      <c r="D173" s="218">
        <v>26</v>
      </c>
      <c r="E173" s="211" t="s">
        <v>124</v>
      </c>
      <c r="F173" s="211" t="s">
        <v>125</v>
      </c>
      <c r="G173" s="212">
        <v>12</v>
      </c>
      <c r="H173" s="212">
        <v>67</v>
      </c>
      <c r="I173" s="213">
        <v>0.82</v>
      </c>
      <c r="J173" s="213">
        <v>0.82</v>
      </c>
      <c r="K173" s="214" t="s">
        <v>277</v>
      </c>
      <c r="L173" s="376" t="s">
        <v>278</v>
      </c>
      <c r="M173" s="217">
        <v>2350</v>
      </c>
      <c r="N173" s="374"/>
      <c r="O173" s="217"/>
      <c r="P173" s="217"/>
      <c r="Q173" s="217"/>
      <c r="R173" s="219">
        <v>1</v>
      </c>
      <c r="S173" s="219"/>
      <c r="T173" s="259" t="s">
        <v>279</v>
      </c>
      <c r="U173">
        <f>IF(D173=0,D174,D173)</f>
        <v>26</v>
      </c>
      <c r="V173">
        <v>0</v>
      </c>
      <c r="W173" s="279"/>
    </row>
    <row r="174" spans="1:27" s="56" customFormat="1" ht="13.5" customHeight="1">
      <c r="A174" s="317">
        <f>G174</f>
        <v>12</v>
      </c>
      <c r="B174" s="199">
        <f t="shared" si="2"/>
        <v>26</v>
      </c>
      <c r="C174" s="126" t="s">
        <v>276</v>
      </c>
      <c r="D174" s="120">
        <v>26</v>
      </c>
      <c r="E174" s="148" t="s">
        <v>124</v>
      </c>
      <c r="F174" s="148" t="s">
        <v>125</v>
      </c>
      <c r="G174" s="153">
        <v>12</v>
      </c>
      <c r="H174" s="153">
        <v>67</v>
      </c>
      <c r="I174" s="16">
        <v>0.82</v>
      </c>
      <c r="J174" s="16">
        <v>0.82</v>
      </c>
      <c r="K174" s="122" t="s">
        <v>277</v>
      </c>
      <c r="L174" s="133" t="s">
        <v>278</v>
      </c>
      <c r="M174" s="123">
        <v>2350</v>
      </c>
      <c r="N174" s="124"/>
      <c r="O174" s="123"/>
      <c r="P174" s="123"/>
      <c r="Q174" s="123"/>
      <c r="R174" s="125">
        <v>1</v>
      </c>
      <c r="S174" s="125"/>
      <c r="T174" s="126" t="s">
        <v>279</v>
      </c>
      <c r="U174">
        <f>IF(D173=0,D174,D173)</f>
        <v>26</v>
      </c>
      <c r="V174">
        <f>IF(T173="取りやめ",0,IF(I173=0,I174,I173))</f>
        <v>0.82</v>
      </c>
      <c r="W174" s="279"/>
      <c r="Y174" s="56" t="s">
        <v>20</v>
      </c>
    </row>
    <row r="175" spans="1:27" s="269" customFormat="1" ht="13.5" customHeight="1">
      <c r="A175" s="317">
        <f>IF(G175=G176,G175,G176)</f>
        <v>12</v>
      </c>
      <c r="B175" s="199">
        <f t="shared" si="2"/>
        <v>26</v>
      </c>
      <c r="C175" s="259" t="s">
        <v>217</v>
      </c>
      <c r="D175" s="218">
        <v>26</v>
      </c>
      <c r="E175" s="211" t="s">
        <v>24</v>
      </c>
      <c r="F175" s="211" t="s">
        <v>91</v>
      </c>
      <c r="G175" s="212">
        <v>12</v>
      </c>
      <c r="H175" s="212">
        <v>288</v>
      </c>
      <c r="I175" s="213">
        <v>1.84</v>
      </c>
      <c r="J175" s="213">
        <v>1.84</v>
      </c>
      <c r="K175" s="214" t="s">
        <v>54</v>
      </c>
      <c r="L175" s="376" t="s">
        <v>278</v>
      </c>
      <c r="M175" s="217">
        <v>2200</v>
      </c>
      <c r="N175" s="374"/>
      <c r="O175" s="217"/>
      <c r="P175" s="217"/>
      <c r="Q175" s="217"/>
      <c r="R175" s="219">
        <v>1</v>
      </c>
      <c r="S175" s="219"/>
      <c r="T175" s="259" t="s">
        <v>223</v>
      </c>
      <c r="U175">
        <f>IF(D175=0,D176,D175)</f>
        <v>26</v>
      </c>
      <c r="V175">
        <v>0</v>
      </c>
      <c r="W175" s="279"/>
    </row>
    <row r="176" spans="1:27" s="56" customFormat="1" ht="13.5" customHeight="1">
      <c r="A176" s="317">
        <f>G176</f>
        <v>12</v>
      </c>
      <c r="B176" s="199">
        <f t="shared" si="2"/>
        <v>26</v>
      </c>
      <c r="C176" s="126" t="s">
        <v>217</v>
      </c>
      <c r="D176" s="120">
        <v>26</v>
      </c>
      <c r="E176" s="148" t="s">
        <v>24</v>
      </c>
      <c r="F176" s="148" t="s">
        <v>91</v>
      </c>
      <c r="G176" s="153">
        <v>12</v>
      </c>
      <c r="H176" s="153">
        <v>288</v>
      </c>
      <c r="I176" s="16">
        <v>1.84</v>
      </c>
      <c r="J176" s="16">
        <v>1.84</v>
      </c>
      <c r="K176" s="122" t="s">
        <v>54</v>
      </c>
      <c r="L176" s="133" t="s">
        <v>100</v>
      </c>
      <c r="M176" s="123">
        <v>2200</v>
      </c>
      <c r="N176" s="124"/>
      <c r="O176" s="123"/>
      <c r="P176" s="123"/>
      <c r="Q176" s="123"/>
      <c r="R176" s="125">
        <v>1</v>
      </c>
      <c r="S176" s="125"/>
      <c r="T176" s="126" t="s">
        <v>223</v>
      </c>
      <c r="U176">
        <f>IF(D175=0,D176,D175)</f>
        <v>26</v>
      </c>
      <c r="V176">
        <f>IF(T175="取りやめ",0,IF(I175=0,I176,I175))</f>
        <v>1.84</v>
      </c>
      <c r="W176" s="279"/>
      <c r="Y176" s="56" t="s">
        <v>20</v>
      </c>
    </row>
    <row r="177" spans="1:25" s="269" customFormat="1" ht="13.5" customHeight="1">
      <c r="A177" s="317">
        <f>IF(G177=G178,G177,G178)</f>
        <v>13</v>
      </c>
      <c r="B177" s="199">
        <f t="shared" si="2"/>
        <v>26</v>
      </c>
      <c r="C177" s="259" t="s">
        <v>90</v>
      </c>
      <c r="D177" s="218">
        <v>26</v>
      </c>
      <c r="E177" s="211" t="s">
        <v>24</v>
      </c>
      <c r="F177" s="211" t="s">
        <v>91</v>
      </c>
      <c r="G177" s="212">
        <v>13</v>
      </c>
      <c r="H177" s="212">
        <v>19</v>
      </c>
      <c r="I177" s="213">
        <v>0.4</v>
      </c>
      <c r="J177" s="213">
        <v>0.4</v>
      </c>
      <c r="K177" s="214" t="s">
        <v>54</v>
      </c>
      <c r="L177" s="376" t="s">
        <v>278</v>
      </c>
      <c r="M177" s="217">
        <v>2350</v>
      </c>
      <c r="N177" s="374"/>
      <c r="O177" s="217"/>
      <c r="P177" s="217"/>
      <c r="Q177" s="217"/>
      <c r="R177" s="219">
        <v>1</v>
      </c>
      <c r="S177" s="219"/>
      <c r="T177" s="259" t="s">
        <v>205</v>
      </c>
      <c r="U177">
        <f>IF(D177=0,D178,D177)</f>
        <v>26</v>
      </c>
      <c r="V177">
        <v>0</v>
      </c>
      <c r="W177" s="279"/>
    </row>
    <row r="178" spans="1:25" s="56" customFormat="1" ht="13.5" customHeight="1">
      <c r="A178" s="317">
        <f>G178</f>
        <v>13</v>
      </c>
      <c r="B178" s="199">
        <f t="shared" si="2"/>
        <v>26</v>
      </c>
      <c r="C178" s="126" t="s">
        <v>90</v>
      </c>
      <c r="D178" s="120">
        <v>26</v>
      </c>
      <c r="E178" s="148" t="s">
        <v>24</v>
      </c>
      <c r="F178" s="148" t="s">
        <v>91</v>
      </c>
      <c r="G178" s="153">
        <v>13</v>
      </c>
      <c r="H178" s="153">
        <v>19</v>
      </c>
      <c r="I178" s="16">
        <v>0.4</v>
      </c>
      <c r="J178" s="16">
        <v>0.4</v>
      </c>
      <c r="K178" s="122" t="s">
        <v>54</v>
      </c>
      <c r="L178" s="133" t="s">
        <v>100</v>
      </c>
      <c r="M178" s="123">
        <v>2350</v>
      </c>
      <c r="N178" s="124"/>
      <c r="O178" s="123"/>
      <c r="P178" s="123"/>
      <c r="Q178" s="123"/>
      <c r="R178" s="125">
        <v>1</v>
      </c>
      <c r="S178" s="125"/>
      <c r="T178" s="126" t="s">
        <v>205</v>
      </c>
      <c r="U178">
        <f>IF(D177=0,D178,D177)</f>
        <v>26</v>
      </c>
      <c r="V178">
        <f>IF(T177="取りやめ",0,IF(I177=0,I178,I177))</f>
        <v>0.4</v>
      </c>
      <c r="W178" s="279"/>
      <c r="Y178" s="56" t="s">
        <v>20</v>
      </c>
    </row>
    <row r="179" spans="1:25" s="269" customFormat="1" ht="13.5" customHeight="1">
      <c r="A179" s="317">
        <f>IF(G179=G180,G179,G180)</f>
        <v>13</v>
      </c>
      <c r="B179" s="199">
        <f t="shared" si="2"/>
        <v>26</v>
      </c>
      <c r="C179" s="259" t="s">
        <v>90</v>
      </c>
      <c r="D179" s="218">
        <v>26</v>
      </c>
      <c r="E179" s="211" t="s">
        <v>24</v>
      </c>
      <c r="F179" s="211" t="s">
        <v>91</v>
      </c>
      <c r="G179" s="212">
        <v>13</v>
      </c>
      <c r="H179" s="212">
        <v>21</v>
      </c>
      <c r="I179" s="213">
        <v>0.42</v>
      </c>
      <c r="J179" s="213">
        <v>0.42</v>
      </c>
      <c r="K179" s="214" t="s">
        <v>54</v>
      </c>
      <c r="L179" s="376" t="s">
        <v>278</v>
      </c>
      <c r="M179" s="217">
        <v>2350</v>
      </c>
      <c r="N179" s="374"/>
      <c r="O179" s="217"/>
      <c r="P179" s="217"/>
      <c r="Q179" s="217"/>
      <c r="R179" s="219">
        <v>1</v>
      </c>
      <c r="S179" s="219"/>
      <c r="T179" s="259" t="s">
        <v>206</v>
      </c>
      <c r="U179">
        <f>IF(D179=0,D180,D179)</f>
        <v>26</v>
      </c>
      <c r="V179">
        <v>0</v>
      </c>
      <c r="W179" s="279"/>
    </row>
    <row r="180" spans="1:25" s="56" customFormat="1" ht="13.5" customHeight="1">
      <c r="A180" s="317">
        <f>G180</f>
        <v>13</v>
      </c>
      <c r="B180" s="199">
        <f t="shared" si="2"/>
        <v>26</v>
      </c>
      <c r="C180" s="126" t="s">
        <v>90</v>
      </c>
      <c r="D180" s="120">
        <v>26</v>
      </c>
      <c r="E180" s="148" t="s">
        <v>24</v>
      </c>
      <c r="F180" s="148" t="s">
        <v>91</v>
      </c>
      <c r="G180" s="153">
        <v>13</v>
      </c>
      <c r="H180" s="153">
        <v>21</v>
      </c>
      <c r="I180" s="16">
        <v>0.42</v>
      </c>
      <c r="J180" s="16">
        <v>0.42</v>
      </c>
      <c r="K180" s="122" t="s">
        <v>54</v>
      </c>
      <c r="L180" s="133" t="s">
        <v>100</v>
      </c>
      <c r="M180" s="123">
        <v>2350</v>
      </c>
      <c r="N180" s="124"/>
      <c r="O180" s="123"/>
      <c r="P180" s="123"/>
      <c r="Q180" s="123"/>
      <c r="R180" s="125">
        <v>1</v>
      </c>
      <c r="S180" s="125"/>
      <c r="T180" s="126" t="s">
        <v>206</v>
      </c>
      <c r="U180">
        <f>IF(D179=0,D180,D179)</f>
        <v>26</v>
      </c>
      <c r="V180">
        <f>IF(T179="取りやめ",0,IF(I179=0,I180,I179))</f>
        <v>0.42</v>
      </c>
      <c r="W180" s="279"/>
      <c r="Y180" s="56" t="s">
        <v>20</v>
      </c>
    </row>
    <row r="181" spans="1:25" s="269" customFormat="1" ht="13.5" customHeight="1">
      <c r="A181" s="317">
        <f>IF(G181=G182,G181,G182)</f>
        <v>13</v>
      </c>
      <c r="B181" s="199">
        <f t="shared" si="2"/>
        <v>26</v>
      </c>
      <c r="C181" s="259" t="s">
        <v>90</v>
      </c>
      <c r="D181" s="218">
        <v>26</v>
      </c>
      <c r="E181" s="211" t="s">
        <v>24</v>
      </c>
      <c r="F181" s="211" t="s">
        <v>91</v>
      </c>
      <c r="G181" s="212">
        <v>13</v>
      </c>
      <c r="H181" s="212">
        <v>25</v>
      </c>
      <c r="I181" s="213">
        <v>0.38</v>
      </c>
      <c r="J181" s="213">
        <v>0.38</v>
      </c>
      <c r="K181" s="214" t="s">
        <v>54</v>
      </c>
      <c r="L181" s="376" t="s">
        <v>278</v>
      </c>
      <c r="M181" s="217">
        <v>2360</v>
      </c>
      <c r="N181" s="374"/>
      <c r="O181" s="217"/>
      <c r="P181" s="217"/>
      <c r="Q181" s="217"/>
      <c r="R181" s="219">
        <v>1</v>
      </c>
      <c r="S181" s="219"/>
      <c r="T181" s="259" t="s">
        <v>207</v>
      </c>
      <c r="U181">
        <f>IF(D181=0,D182,D181)</f>
        <v>26</v>
      </c>
      <c r="V181">
        <v>0</v>
      </c>
      <c r="W181" s="279"/>
    </row>
    <row r="182" spans="1:25" s="56" customFormat="1" ht="13.5" customHeight="1">
      <c r="A182" s="317">
        <f>G182</f>
        <v>13</v>
      </c>
      <c r="B182" s="199">
        <f t="shared" si="2"/>
        <v>26</v>
      </c>
      <c r="C182" s="126" t="s">
        <v>90</v>
      </c>
      <c r="D182" s="120">
        <v>26</v>
      </c>
      <c r="E182" s="148" t="s">
        <v>24</v>
      </c>
      <c r="F182" s="148" t="s">
        <v>91</v>
      </c>
      <c r="G182" s="153">
        <v>13</v>
      </c>
      <c r="H182" s="153">
        <v>25</v>
      </c>
      <c r="I182" s="16">
        <v>0.38</v>
      </c>
      <c r="J182" s="16">
        <v>0.38</v>
      </c>
      <c r="K182" s="122" t="s">
        <v>54</v>
      </c>
      <c r="L182" s="133" t="s">
        <v>100</v>
      </c>
      <c r="M182" s="123">
        <v>2360</v>
      </c>
      <c r="N182" s="124"/>
      <c r="O182" s="123"/>
      <c r="P182" s="123"/>
      <c r="Q182" s="123"/>
      <c r="R182" s="125">
        <v>1</v>
      </c>
      <c r="S182" s="125"/>
      <c r="T182" s="126" t="s">
        <v>207</v>
      </c>
      <c r="U182">
        <f>IF(D181=0,D182,D181)</f>
        <v>26</v>
      </c>
      <c r="V182">
        <f>IF(T181="取りやめ",0,IF(I181=0,I182,I181))</f>
        <v>0.38</v>
      </c>
      <c r="W182" s="279"/>
      <c r="Y182" s="56" t="s">
        <v>20</v>
      </c>
    </row>
    <row r="183" spans="1:25" s="269" customFormat="1" ht="13.5" customHeight="1">
      <c r="A183" s="317">
        <f>IF(G183=G184,G183,G184)</f>
        <v>15</v>
      </c>
      <c r="B183" s="199">
        <f t="shared" si="2"/>
        <v>26</v>
      </c>
      <c r="C183" s="259" t="s">
        <v>217</v>
      </c>
      <c r="D183" s="218">
        <v>26</v>
      </c>
      <c r="E183" s="211" t="s">
        <v>24</v>
      </c>
      <c r="F183" s="211" t="s">
        <v>91</v>
      </c>
      <c r="G183" s="212">
        <v>15</v>
      </c>
      <c r="H183" s="212">
        <v>1</v>
      </c>
      <c r="I183" s="213">
        <v>11.97</v>
      </c>
      <c r="J183" s="213">
        <v>11.97</v>
      </c>
      <c r="K183" s="214" t="s">
        <v>54</v>
      </c>
      <c r="L183" s="376" t="s">
        <v>403</v>
      </c>
      <c r="M183" s="217">
        <v>2000</v>
      </c>
      <c r="N183" s="374"/>
      <c r="O183" s="217"/>
      <c r="P183" s="217"/>
      <c r="Q183" s="217"/>
      <c r="R183" s="219">
        <v>1</v>
      </c>
      <c r="S183" s="219"/>
      <c r="T183" s="259" t="s">
        <v>224</v>
      </c>
      <c r="U183">
        <f>IF(D183=0,D184,D183)</f>
        <v>26</v>
      </c>
      <c r="V183">
        <v>0</v>
      </c>
      <c r="W183" s="279"/>
    </row>
    <row r="184" spans="1:25" s="56" customFormat="1" ht="13.5" customHeight="1">
      <c r="A184" s="317">
        <f>G184</f>
        <v>15</v>
      </c>
      <c r="B184" s="199">
        <f t="shared" si="2"/>
        <v>26</v>
      </c>
      <c r="C184" s="126" t="s">
        <v>217</v>
      </c>
      <c r="D184" s="120">
        <v>26</v>
      </c>
      <c r="E184" s="148" t="s">
        <v>24</v>
      </c>
      <c r="F184" s="148" t="s">
        <v>91</v>
      </c>
      <c r="G184" s="153">
        <v>15</v>
      </c>
      <c r="H184" s="153">
        <v>1</v>
      </c>
      <c r="I184" s="16">
        <v>11.97</v>
      </c>
      <c r="J184" s="16">
        <v>11.97</v>
      </c>
      <c r="K184" s="122" t="s">
        <v>54</v>
      </c>
      <c r="L184" s="133" t="s">
        <v>40</v>
      </c>
      <c r="M184" s="123">
        <v>2000</v>
      </c>
      <c r="N184" s="124"/>
      <c r="O184" s="123"/>
      <c r="P184" s="123"/>
      <c r="Q184" s="123"/>
      <c r="R184" s="125">
        <v>1</v>
      </c>
      <c r="S184" s="125"/>
      <c r="T184" s="126" t="s">
        <v>224</v>
      </c>
      <c r="U184">
        <f>IF(D183=0,D184,D183)</f>
        <v>26</v>
      </c>
      <c r="V184">
        <f>IF(T183="取りやめ",0,IF(I183=0,I184,I183))</f>
        <v>11.97</v>
      </c>
      <c r="W184" s="279"/>
      <c r="Y184" s="56" t="s">
        <v>20</v>
      </c>
    </row>
    <row r="185" spans="1:25" s="269" customFormat="1" ht="13.5" customHeight="1">
      <c r="A185" s="317">
        <f>IF(G185=G186,G185,G186)</f>
        <v>21</v>
      </c>
      <c r="B185" s="199">
        <f t="shared" si="2"/>
        <v>26</v>
      </c>
      <c r="C185" s="256" t="s">
        <v>78</v>
      </c>
      <c r="D185" s="218">
        <v>26</v>
      </c>
      <c r="E185" s="211" t="s">
        <v>24</v>
      </c>
      <c r="F185" s="211" t="s">
        <v>80</v>
      </c>
      <c r="G185" s="212">
        <v>21</v>
      </c>
      <c r="H185" s="212">
        <v>100</v>
      </c>
      <c r="I185" s="213">
        <v>0.46</v>
      </c>
      <c r="J185" s="213">
        <v>0.46</v>
      </c>
      <c r="K185" s="214" t="s">
        <v>54</v>
      </c>
      <c r="L185" s="376" t="s">
        <v>278</v>
      </c>
      <c r="M185" s="217">
        <v>1300</v>
      </c>
      <c r="N185" s="374"/>
      <c r="O185" s="217"/>
      <c r="P185" s="217"/>
      <c r="Q185" s="217"/>
      <c r="R185" s="219">
        <v>1</v>
      </c>
      <c r="S185" s="219"/>
      <c r="T185" s="256" t="s">
        <v>189</v>
      </c>
      <c r="U185">
        <f>IF(D185=0,D186,D185)</f>
        <v>26</v>
      </c>
      <c r="V185">
        <v>0</v>
      </c>
      <c r="W185" s="279"/>
    </row>
    <row r="186" spans="1:25" s="56" customFormat="1" ht="13.5" customHeight="1">
      <c r="A186" s="317">
        <f>G186</f>
        <v>21</v>
      </c>
      <c r="B186" s="199">
        <f t="shared" si="2"/>
        <v>26</v>
      </c>
      <c r="C186" s="132" t="s">
        <v>78</v>
      </c>
      <c r="D186" s="120">
        <v>26</v>
      </c>
      <c r="E186" s="148" t="s">
        <v>24</v>
      </c>
      <c r="F186" s="148" t="s">
        <v>80</v>
      </c>
      <c r="G186" s="153">
        <v>21</v>
      </c>
      <c r="H186" s="153">
        <v>100</v>
      </c>
      <c r="I186" s="16">
        <v>0.46</v>
      </c>
      <c r="J186" s="16">
        <v>0.46</v>
      </c>
      <c r="K186" s="122" t="s">
        <v>54</v>
      </c>
      <c r="L186" s="133" t="s">
        <v>76</v>
      </c>
      <c r="M186" s="123">
        <v>1300</v>
      </c>
      <c r="N186" s="124"/>
      <c r="O186" s="123"/>
      <c r="P186" s="123"/>
      <c r="Q186" s="123"/>
      <c r="R186" s="125">
        <v>1</v>
      </c>
      <c r="S186" s="125"/>
      <c r="T186" s="132" t="s">
        <v>189</v>
      </c>
      <c r="U186">
        <f>IF(D185=0,D186,D185)</f>
        <v>26</v>
      </c>
      <c r="V186">
        <f>IF(T185="取りやめ",0,IF(I185=0,I186,I185))</f>
        <v>0.46</v>
      </c>
      <c r="W186" s="279"/>
      <c r="Y186" s="56" t="s">
        <v>20</v>
      </c>
    </row>
    <row r="187" spans="1:25" s="269" customFormat="1" ht="13.5" customHeight="1">
      <c r="A187" s="317">
        <f>IF(G187=G188,G187,G188)</f>
        <v>23</v>
      </c>
      <c r="B187" s="199">
        <f t="shared" si="2"/>
        <v>26</v>
      </c>
      <c r="C187" s="271" t="s">
        <v>80</v>
      </c>
      <c r="D187" s="218">
        <v>26</v>
      </c>
      <c r="E187" s="211" t="s">
        <v>24</v>
      </c>
      <c r="F187" s="211" t="s">
        <v>91</v>
      </c>
      <c r="G187" s="212">
        <v>23</v>
      </c>
      <c r="H187" s="212">
        <v>231</v>
      </c>
      <c r="I187" s="213">
        <v>4.01</v>
      </c>
      <c r="J187" s="213">
        <v>4.01</v>
      </c>
      <c r="K187" s="214" t="s">
        <v>54</v>
      </c>
      <c r="L187" s="376" t="s">
        <v>406</v>
      </c>
      <c r="M187" s="217">
        <v>1990</v>
      </c>
      <c r="N187" s="374"/>
      <c r="O187" s="217"/>
      <c r="P187" s="217"/>
      <c r="Q187" s="217"/>
      <c r="R187" s="219">
        <v>1</v>
      </c>
      <c r="S187" s="219"/>
      <c r="T187" s="259" t="s">
        <v>257</v>
      </c>
      <c r="U187">
        <f>IF(D187=0,D188,D187)</f>
        <v>26</v>
      </c>
      <c r="V187">
        <v>0</v>
      </c>
      <c r="W187" s="279"/>
    </row>
    <row r="188" spans="1:25" s="56" customFormat="1" ht="13.5" customHeight="1">
      <c r="A188" s="317">
        <f>G188</f>
        <v>23</v>
      </c>
      <c r="B188" s="199">
        <f t="shared" si="2"/>
        <v>26</v>
      </c>
      <c r="C188" s="119" t="s">
        <v>80</v>
      </c>
      <c r="D188" s="120">
        <v>26</v>
      </c>
      <c r="E188" s="148" t="s">
        <v>24</v>
      </c>
      <c r="F188" s="148" t="s">
        <v>91</v>
      </c>
      <c r="G188" s="153">
        <v>23</v>
      </c>
      <c r="H188" s="153">
        <v>231</v>
      </c>
      <c r="I188" s="16">
        <v>4.01</v>
      </c>
      <c r="J188" s="16">
        <v>4.01</v>
      </c>
      <c r="K188" s="122" t="s">
        <v>54</v>
      </c>
      <c r="L188" s="133" t="s">
        <v>77</v>
      </c>
      <c r="M188" s="123">
        <v>1990</v>
      </c>
      <c r="N188" s="124"/>
      <c r="O188" s="123"/>
      <c r="P188" s="123"/>
      <c r="Q188" s="123"/>
      <c r="R188" s="125">
        <v>1</v>
      </c>
      <c r="S188" s="125"/>
      <c r="T188" s="126" t="s">
        <v>257</v>
      </c>
      <c r="U188">
        <f>IF(D187=0,D188,D187)</f>
        <v>26</v>
      </c>
      <c r="V188">
        <f>IF(T187="取りやめ",0,IF(I187=0,I188,I187))</f>
        <v>4.01</v>
      </c>
      <c r="W188" s="279"/>
      <c r="Y188" s="56" t="s">
        <v>20</v>
      </c>
    </row>
    <row r="189" spans="1:25" s="269" customFormat="1" ht="13.5" customHeight="1">
      <c r="A189" s="317">
        <f>IF(G189=G190,G189,G190)</f>
        <v>26</v>
      </c>
      <c r="B189" s="199">
        <f t="shared" si="2"/>
        <v>26</v>
      </c>
      <c r="C189" s="259" t="s">
        <v>217</v>
      </c>
      <c r="D189" s="218">
        <v>26</v>
      </c>
      <c r="E189" s="211" t="s">
        <v>24</v>
      </c>
      <c r="F189" s="211" t="s">
        <v>91</v>
      </c>
      <c r="G189" s="212">
        <v>26</v>
      </c>
      <c r="H189" s="212">
        <v>49</v>
      </c>
      <c r="I189" s="213">
        <v>2.78</v>
      </c>
      <c r="J189" s="213">
        <v>2.78</v>
      </c>
      <c r="K189" s="214" t="s">
        <v>54</v>
      </c>
      <c r="L189" s="376" t="s">
        <v>406</v>
      </c>
      <c r="M189" s="217">
        <v>2200</v>
      </c>
      <c r="N189" s="374"/>
      <c r="O189" s="217"/>
      <c r="P189" s="217"/>
      <c r="Q189" s="217"/>
      <c r="R189" s="219">
        <v>1</v>
      </c>
      <c r="S189" s="219"/>
      <c r="T189" s="259" t="s">
        <v>226</v>
      </c>
      <c r="U189">
        <f>IF(D189=0,D190,D189)</f>
        <v>26</v>
      </c>
      <c r="V189">
        <v>0</v>
      </c>
      <c r="W189" s="279"/>
    </row>
    <row r="190" spans="1:25" s="56" customFormat="1" ht="13.5" customHeight="1">
      <c r="A190" s="317">
        <f>G190</f>
        <v>26</v>
      </c>
      <c r="B190" s="199">
        <f t="shared" si="2"/>
        <v>26</v>
      </c>
      <c r="C190" s="126" t="s">
        <v>217</v>
      </c>
      <c r="D190" s="120">
        <v>26</v>
      </c>
      <c r="E190" s="148" t="s">
        <v>24</v>
      </c>
      <c r="F190" s="148" t="s">
        <v>91</v>
      </c>
      <c r="G190" s="153">
        <v>26</v>
      </c>
      <c r="H190" s="153">
        <v>49</v>
      </c>
      <c r="I190" s="16">
        <v>2.78</v>
      </c>
      <c r="J190" s="16">
        <v>2.78</v>
      </c>
      <c r="K190" s="122" t="s">
        <v>54</v>
      </c>
      <c r="L190" s="133" t="s">
        <v>225</v>
      </c>
      <c r="M190" s="123">
        <v>2200</v>
      </c>
      <c r="N190" s="124"/>
      <c r="O190" s="123"/>
      <c r="P190" s="123"/>
      <c r="Q190" s="123"/>
      <c r="R190" s="125">
        <v>1</v>
      </c>
      <c r="S190" s="125"/>
      <c r="T190" s="126" t="s">
        <v>226</v>
      </c>
      <c r="U190">
        <f>IF(D189=0,D190,D189)</f>
        <v>26</v>
      </c>
      <c r="V190">
        <f>IF(T189="取りやめ",0,IF(I189=0,I190,I189))</f>
        <v>2.78</v>
      </c>
      <c r="W190" s="279"/>
      <c r="Y190" s="56" t="s">
        <v>20</v>
      </c>
    </row>
    <row r="191" spans="1:25" s="269" customFormat="1" ht="13.5" customHeight="1">
      <c r="A191" s="317">
        <f>IF(G191=G192,G191,G192)</f>
        <v>26</v>
      </c>
      <c r="B191" s="199">
        <f t="shared" si="2"/>
        <v>26</v>
      </c>
      <c r="C191" s="259" t="s">
        <v>217</v>
      </c>
      <c r="D191" s="218">
        <v>26</v>
      </c>
      <c r="E191" s="211" t="s">
        <v>24</v>
      </c>
      <c r="F191" s="211" t="s">
        <v>91</v>
      </c>
      <c r="G191" s="212">
        <v>26</v>
      </c>
      <c r="H191" s="212">
        <v>49</v>
      </c>
      <c r="I191" s="213">
        <v>2.27</v>
      </c>
      <c r="J191" s="213">
        <v>2.27</v>
      </c>
      <c r="K191" s="214" t="s">
        <v>54</v>
      </c>
      <c r="L191" s="376" t="s">
        <v>406</v>
      </c>
      <c r="M191" s="217">
        <v>2200</v>
      </c>
      <c r="N191" s="374"/>
      <c r="O191" s="217"/>
      <c r="P191" s="217"/>
      <c r="Q191" s="217"/>
      <c r="R191" s="219">
        <v>1</v>
      </c>
      <c r="S191" s="219"/>
      <c r="T191" s="259" t="s">
        <v>213</v>
      </c>
      <c r="U191">
        <f>IF(D191=0,D192,D191)</f>
        <v>26</v>
      </c>
      <c r="V191">
        <v>0</v>
      </c>
      <c r="W191" s="279"/>
    </row>
    <row r="192" spans="1:25" s="56" customFormat="1" ht="13.5" customHeight="1">
      <c r="A192" s="317">
        <f>G192</f>
        <v>26</v>
      </c>
      <c r="B192" s="199">
        <f t="shared" si="2"/>
        <v>26</v>
      </c>
      <c r="C192" s="126" t="s">
        <v>217</v>
      </c>
      <c r="D192" s="120">
        <v>26</v>
      </c>
      <c r="E192" s="148" t="s">
        <v>24</v>
      </c>
      <c r="F192" s="148" t="s">
        <v>91</v>
      </c>
      <c r="G192" s="153">
        <v>26</v>
      </c>
      <c r="H192" s="153">
        <v>49</v>
      </c>
      <c r="I192" s="16">
        <v>2.27</v>
      </c>
      <c r="J192" s="16">
        <v>2.27</v>
      </c>
      <c r="K192" s="122" t="s">
        <v>54</v>
      </c>
      <c r="L192" s="133" t="s">
        <v>225</v>
      </c>
      <c r="M192" s="123">
        <v>2200</v>
      </c>
      <c r="N192" s="124"/>
      <c r="O192" s="123"/>
      <c r="P192" s="123"/>
      <c r="Q192" s="123"/>
      <c r="R192" s="125">
        <v>1</v>
      </c>
      <c r="S192" s="125"/>
      <c r="T192" s="126" t="s">
        <v>213</v>
      </c>
      <c r="U192">
        <f>IF(D191=0,D192,D191)</f>
        <v>26</v>
      </c>
      <c r="V192">
        <f>IF(T191="取りやめ",0,IF(I191=0,I192,I191))</f>
        <v>2.27</v>
      </c>
      <c r="W192" s="279"/>
      <c r="Y192" s="56" t="s">
        <v>20</v>
      </c>
    </row>
    <row r="193" spans="1:27" s="269" customFormat="1" ht="13.5" customHeight="1">
      <c r="A193" s="317">
        <f>IF(G193=G194,G193,G194)</f>
        <v>28</v>
      </c>
      <c r="B193" s="199">
        <f t="shared" si="2"/>
        <v>26</v>
      </c>
      <c r="C193" s="259" t="s">
        <v>217</v>
      </c>
      <c r="D193" s="218">
        <v>26</v>
      </c>
      <c r="E193" s="211" t="s">
        <v>24</v>
      </c>
      <c r="F193" s="211" t="s">
        <v>91</v>
      </c>
      <c r="G193" s="212">
        <v>28</v>
      </c>
      <c r="H193" s="212">
        <v>18</v>
      </c>
      <c r="I193" s="213">
        <v>3.13</v>
      </c>
      <c r="J193" s="213">
        <v>3.13</v>
      </c>
      <c r="K193" s="214" t="s">
        <v>54</v>
      </c>
      <c r="L193" s="376" t="s">
        <v>278</v>
      </c>
      <c r="M193" s="217">
        <v>1300</v>
      </c>
      <c r="N193" s="374"/>
      <c r="O193" s="217"/>
      <c r="P193" s="217"/>
      <c r="Q193" s="217"/>
      <c r="R193" s="219">
        <v>1</v>
      </c>
      <c r="S193" s="219"/>
      <c r="T193" s="259" t="s">
        <v>227</v>
      </c>
      <c r="U193">
        <f>IF(D193=0,D194,D193)</f>
        <v>26</v>
      </c>
      <c r="V193">
        <v>0</v>
      </c>
      <c r="W193" s="279"/>
    </row>
    <row r="194" spans="1:27" s="56" customFormat="1" ht="13.5" customHeight="1">
      <c r="A194" s="317">
        <f>G194</f>
        <v>28</v>
      </c>
      <c r="B194" s="199">
        <f t="shared" si="2"/>
        <v>26</v>
      </c>
      <c r="C194" s="126" t="s">
        <v>217</v>
      </c>
      <c r="D194" s="120">
        <v>26</v>
      </c>
      <c r="E194" s="148" t="s">
        <v>24</v>
      </c>
      <c r="F194" s="148" t="s">
        <v>91</v>
      </c>
      <c r="G194" s="153">
        <v>28</v>
      </c>
      <c r="H194" s="153">
        <v>18</v>
      </c>
      <c r="I194" s="16">
        <v>3.13</v>
      </c>
      <c r="J194" s="16">
        <v>3.13</v>
      </c>
      <c r="K194" s="122" t="s">
        <v>54</v>
      </c>
      <c r="L194" s="133" t="s">
        <v>100</v>
      </c>
      <c r="M194" s="123">
        <v>1300</v>
      </c>
      <c r="N194" s="124"/>
      <c r="O194" s="123"/>
      <c r="P194" s="123"/>
      <c r="Q194" s="123"/>
      <c r="R194" s="125">
        <v>1</v>
      </c>
      <c r="S194" s="125"/>
      <c r="T194" s="126" t="s">
        <v>227</v>
      </c>
      <c r="U194">
        <f>IF(D193=0,D194,D193)</f>
        <v>26</v>
      </c>
      <c r="V194">
        <f>IF(T193="取りやめ",0,IF(I193=0,I194,I193))</f>
        <v>3.13</v>
      </c>
      <c r="W194" s="279"/>
      <c r="Y194" s="56" t="s">
        <v>20</v>
      </c>
    </row>
    <row r="195" spans="1:27" s="269" customFormat="1" ht="13.5" customHeight="1">
      <c r="A195" s="317">
        <f>IF(G195=G196,G195,G196)</f>
        <v>33</v>
      </c>
      <c r="B195" s="199">
        <f t="shared" si="2"/>
        <v>26</v>
      </c>
      <c r="C195" s="259" t="s">
        <v>90</v>
      </c>
      <c r="D195" s="218">
        <v>26</v>
      </c>
      <c r="E195" s="211" t="s">
        <v>24</v>
      </c>
      <c r="F195" s="211" t="s">
        <v>91</v>
      </c>
      <c r="G195" s="212">
        <v>33</v>
      </c>
      <c r="H195" s="212">
        <v>7</v>
      </c>
      <c r="I195" s="213">
        <v>0.26</v>
      </c>
      <c r="J195" s="213">
        <v>0.26</v>
      </c>
      <c r="K195" s="214" t="s">
        <v>54</v>
      </c>
      <c r="L195" s="376" t="s">
        <v>403</v>
      </c>
      <c r="M195" s="217">
        <v>2380</v>
      </c>
      <c r="N195" s="374"/>
      <c r="O195" s="217"/>
      <c r="P195" s="217"/>
      <c r="Q195" s="217"/>
      <c r="R195" s="219">
        <v>1</v>
      </c>
      <c r="S195" s="219"/>
      <c r="T195" s="259" t="s">
        <v>208</v>
      </c>
      <c r="U195">
        <f>IF(D195=0,D196,D195)</f>
        <v>26</v>
      </c>
      <c r="V195">
        <v>0</v>
      </c>
      <c r="W195" s="279"/>
    </row>
    <row r="196" spans="1:27" s="56" customFormat="1" ht="13.5" customHeight="1">
      <c r="A196" s="317">
        <f>G196</f>
        <v>33</v>
      </c>
      <c r="B196" s="199">
        <f t="shared" si="2"/>
        <v>26</v>
      </c>
      <c r="C196" s="126" t="s">
        <v>90</v>
      </c>
      <c r="D196" s="120">
        <v>26</v>
      </c>
      <c r="E196" s="148" t="s">
        <v>24</v>
      </c>
      <c r="F196" s="148" t="s">
        <v>91</v>
      </c>
      <c r="G196" s="153">
        <v>33</v>
      </c>
      <c r="H196" s="153">
        <v>7</v>
      </c>
      <c r="I196" s="16">
        <v>0.26</v>
      </c>
      <c r="J196" s="16">
        <v>0.26</v>
      </c>
      <c r="K196" s="122" t="s">
        <v>54</v>
      </c>
      <c r="L196" s="133" t="s">
        <v>40</v>
      </c>
      <c r="M196" s="123">
        <v>2380</v>
      </c>
      <c r="N196" s="124"/>
      <c r="O196" s="123"/>
      <c r="P196" s="123"/>
      <c r="Q196" s="123"/>
      <c r="R196" s="125">
        <v>1</v>
      </c>
      <c r="S196" s="125"/>
      <c r="T196" s="126" t="s">
        <v>208</v>
      </c>
      <c r="U196">
        <f>IF(D195=0,D196,D195)</f>
        <v>26</v>
      </c>
      <c r="V196">
        <f>IF(T195="取りやめ",0,IF(I195=0,I196,I195))</f>
        <v>0.26</v>
      </c>
      <c r="W196" s="279"/>
      <c r="Y196" s="56" t="s">
        <v>20</v>
      </c>
    </row>
    <row r="197" spans="1:27" s="386" customFormat="1" ht="13.5" customHeight="1">
      <c r="A197" s="317">
        <f>IF(G197=G198,G197,G198)</f>
        <v>33</v>
      </c>
      <c r="B197" s="199">
        <f t="shared" ref="B197:B260" si="3">U197</f>
        <v>26</v>
      </c>
      <c r="C197" s="259" t="s">
        <v>90</v>
      </c>
      <c r="D197" s="218">
        <v>26</v>
      </c>
      <c r="E197" s="211" t="s">
        <v>24</v>
      </c>
      <c r="F197" s="211" t="s">
        <v>91</v>
      </c>
      <c r="G197" s="212">
        <v>33</v>
      </c>
      <c r="H197" s="212">
        <v>7</v>
      </c>
      <c r="I197" s="213">
        <v>0.26</v>
      </c>
      <c r="J197" s="213">
        <v>0.26</v>
      </c>
      <c r="K197" s="214" t="s">
        <v>54</v>
      </c>
      <c r="L197" s="376" t="s">
        <v>403</v>
      </c>
      <c r="M197" s="217">
        <v>2380</v>
      </c>
      <c r="N197" s="374"/>
      <c r="O197" s="217"/>
      <c r="P197" s="217"/>
      <c r="Q197" s="217"/>
      <c r="R197" s="219">
        <v>1</v>
      </c>
      <c r="S197" s="219"/>
      <c r="T197" s="259" t="s">
        <v>208</v>
      </c>
      <c r="U197">
        <f>IF(D197=0,D198,D197)</f>
        <v>26</v>
      </c>
      <c r="V197">
        <v>0</v>
      </c>
      <c r="W197" s="279"/>
    </row>
    <row r="198" spans="1:27" s="56" customFormat="1" ht="13.5" customHeight="1">
      <c r="A198" s="317">
        <f>G198</f>
        <v>33</v>
      </c>
      <c r="B198" s="199">
        <f t="shared" si="3"/>
        <v>26</v>
      </c>
      <c r="C198" s="126" t="s">
        <v>90</v>
      </c>
      <c r="D198" s="120">
        <v>26</v>
      </c>
      <c r="E198" s="148" t="s">
        <v>24</v>
      </c>
      <c r="F198" s="148" t="s">
        <v>91</v>
      </c>
      <c r="G198" s="153">
        <v>33</v>
      </c>
      <c r="H198" s="153">
        <v>7</v>
      </c>
      <c r="I198" s="16">
        <v>0.26</v>
      </c>
      <c r="J198" s="16">
        <v>0.26</v>
      </c>
      <c r="K198" s="122" t="s">
        <v>54</v>
      </c>
      <c r="L198" s="133" t="s">
        <v>40</v>
      </c>
      <c r="M198" s="123">
        <v>2380</v>
      </c>
      <c r="N198" s="124"/>
      <c r="O198" s="123"/>
      <c r="P198" s="123"/>
      <c r="Q198" s="123"/>
      <c r="R198" s="125">
        <v>1</v>
      </c>
      <c r="S198" s="125"/>
      <c r="T198" s="126" t="s">
        <v>208</v>
      </c>
      <c r="U198">
        <f>IF(D197=0,D198,D197)</f>
        <v>26</v>
      </c>
      <c r="V198">
        <f>IF(T197="取りやめ",0,IF(I197=0,I198,I197))</f>
        <v>0.26</v>
      </c>
      <c r="W198" s="279"/>
      <c r="Y198" s="56" t="s">
        <v>28</v>
      </c>
      <c r="Z198" s="56">
        <v>27</v>
      </c>
      <c r="AA198" s="56" t="s">
        <v>54</v>
      </c>
    </row>
    <row r="199" spans="1:27" s="268" customFormat="1" ht="13.5" customHeight="1">
      <c r="A199" s="317">
        <f>IF(G199=G200,G199,G200)</f>
        <v>33</v>
      </c>
      <c r="B199" s="199">
        <f t="shared" si="3"/>
        <v>26</v>
      </c>
      <c r="C199" s="259" t="s">
        <v>90</v>
      </c>
      <c r="D199" s="218">
        <v>26</v>
      </c>
      <c r="E199" s="211" t="s">
        <v>24</v>
      </c>
      <c r="F199" s="211" t="s">
        <v>91</v>
      </c>
      <c r="G199" s="212">
        <v>33</v>
      </c>
      <c r="H199" s="212">
        <v>116</v>
      </c>
      <c r="I199" s="213">
        <v>0.6</v>
      </c>
      <c r="J199" s="213">
        <v>0.6</v>
      </c>
      <c r="K199" s="214" t="s">
        <v>54</v>
      </c>
      <c r="L199" s="376" t="s">
        <v>278</v>
      </c>
      <c r="M199" s="217">
        <v>2350</v>
      </c>
      <c r="N199" s="374"/>
      <c r="O199" s="217"/>
      <c r="P199" s="217"/>
      <c r="Q199" s="217"/>
      <c r="R199" s="219">
        <v>1</v>
      </c>
      <c r="S199" s="219"/>
      <c r="T199" s="259" t="s">
        <v>209</v>
      </c>
      <c r="U199">
        <f>IF(D199=0,D200,D199)</f>
        <v>26</v>
      </c>
      <c r="V199">
        <v>0</v>
      </c>
      <c r="W199" s="279"/>
    </row>
    <row r="200" spans="1:27" s="57" customFormat="1" ht="13.5" customHeight="1">
      <c r="A200" s="317">
        <f>G200</f>
        <v>33</v>
      </c>
      <c r="B200" s="199">
        <f t="shared" si="3"/>
        <v>26</v>
      </c>
      <c r="C200" s="126" t="s">
        <v>90</v>
      </c>
      <c r="D200" s="120">
        <v>26</v>
      </c>
      <c r="E200" s="148" t="s">
        <v>24</v>
      </c>
      <c r="F200" s="148" t="s">
        <v>91</v>
      </c>
      <c r="G200" s="153">
        <v>33</v>
      </c>
      <c r="H200" s="153">
        <v>116</v>
      </c>
      <c r="I200" s="16">
        <v>0.6</v>
      </c>
      <c r="J200" s="16">
        <v>0.6</v>
      </c>
      <c r="K200" s="122" t="s">
        <v>54</v>
      </c>
      <c r="L200" s="133" t="s">
        <v>100</v>
      </c>
      <c r="M200" s="123">
        <v>2350</v>
      </c>
      <c r="N200" s="124"/>
      <c r="O200" s="123"/>
      <c r="P200" s="123"/>
      <c r="Q200" s="123"/>
      <c r="R200" s="125">
        <v>1</v>
      </c>
      <c r="S200" s="125"/>
      <c r="T200" s="126" t="s">
        <v>209</v>
      </c>
      <c r="U200">
        <f>IF(D199=0,D200,D199)</f>
        <v>26</v>
      </c>
      <c r="V200">
        <f>IF(T199="取りやめ",0,IF(I199=0,I200,I199))</f>
        <v>0.6</v>
      </c>
      <c r="W200" s="279"/>
      <c r="Y200" s="57" t="s">
        <v>29</v>
      </c>
      <c r="Z200" s="57">
        <v>28</v>
      </c>
    </row>
    <row r="201" spans="1:27" s="268" customFormat="1">
      <c r="A201" s="317">
        <f>IF(G201=G202,G201,G202)</f>
        <v>33</v>
      </c>
      <c r="B201" s="199">
        <f t="shared" si="3"/>
        <v>26</v>
      </c>
      <c r="C201" s="259" t="s">
        <v>90</v>
      </c>
      <c r="D201" s="218">
        <v>26</v>
      </c>
      <c r="E201" s="211" t="s">
        <v>24</v>
      </c>
      <c r="F201" s="211" t="s">
        <v>91</v>
      </c>
      <c r="G201" s="212">
        <v>33</v>
      </c>
      <c r="H201" s="212">
        <v>132</v>
      </c>
      <c r="I201" s="213">
        <v>0.43</v>
      </c>
      <c r="J201" s="213">
        <v>0.43</v>
      </c>
      <c r="K201" s="214" t="s">
        <v>54</v>
      </c>
      <c r="L201" s="376" t="s">
        <v>403</v>
      </c>
      <c r="M201" s="217">
        <v>2370</v>
      </c>
      <c r="N201" s="374"/>
      <c r="O201" s="217"/>
      <c r="P201" s="217"/>
      <c r="Q201" s="217"/>
      <c r="R201" s="219">
        <v>1</v>
      </c>
      <c r="S201" s="219"/>
      <c r="T201" s="259" t="s">
        <v>210</v>
      </c>
      <c r="U201">
        <f>IF(D201=0,D202,D201)</f>
        <v>26</v>
      </c>
      <c r="V201">
        <v>0</v>
      </c>
      <c r="W201" s="279"/>
    </row>
    <row r="202" spans="1:27" s="57" customFormat="1">
      <c r="A202" s="317">
        <f>G202</f>
        <v>33</v>
      </c>
      <c r="B202" s="199">
        <f t="shared" si="3"/>
        <v>26</v>
      </c>
      <c r="C202" s="126" t="s">
        <v>90</v>
      </c>
      <c r="D202" s="120">
        <v>26</v>
      </c>
      <c r="E202" s="148" t="s">
        <v>24</v>
      </c>
      <c r="F202" s="148" t="s">
        <v>91</v>
      </c>
      <c r="G202" s="153">
        <v>33</v>
      </c>
      <c r="H202" s="153">
        <v>132</v>
      </c>
      <c r="I202" s="16">
        <v>0.43</v>
      </c>
      <c r="J202" s="16">
        <v>0.43</v>
      </c>
      <c r="K202" s="122" t="s">
        <v>54</v>
      </c>
      <c r="L202" s="133" t="s">
        <v>40</v>
      </c>
      <c r="M202" s="123">
        <v>2370</v>
      </c>
      <c r="N202" s="124"/>
      <c r="O202" s="123"/>
      <c r="P202" s="123"/>
      <c r="Q202" s="123"/>
      <c r="R202" s="125">
        <v>1</v>
      </c>
      <c r="S202" s="125"/>
      <c r="T202" s="126" t="s">
        <v>210</v>
      </c>
      <c r="U202">
        <f>IF(D201=0,D202,D201)</f>
        <v>26</v>
      </c>
      <c r="V202">
        <f>IF(T201="取りやめ",0,IF(I201=0,I202,I201))</f>
        <v>0.43</v>
      </c>
      <c r="W202" s="279"/>
      <c r="Y202" s="57" t="s">
        <v>29</v>
      </c>
      <c r="Z202" s="57">
        <v>28</v>
      </c>
    </row>
    <row r="203" spans="1:27" s="269" customFormat="1" ht="13.5" customHeight="1">
      <c r="A203" s="317">
        <f>IF(G203=G204,G203,G204)</f>
        <v>33</v>
      </c>
      <c r="B203" s="199">
        <f t="shared" si="3"/>
        <v>26</v>
      </c>
      <c r="C203" s="259" t="s">
        <v>90</v>
      </c>
      <c r="D203" s="218">
        <v>26</v>
      </c>
      <c r="E203" s="211" t="s">
        <v>24</v>
      </c>
      <c r="F203" s="211" t="s">
        <v>91</v>
      </c>
      <c r="G203" s="212">
        <v>33</v>
      </c>
      <c r="H203" s="212">
        <v>132</v>
      </c>
      <c r="I203" s="213">
        <v>0.21</v>
      </c>
      <c r="J203" s="213">
        <v>0.21</v>
      </c>
      <c r="K203" s="214" t="s">
        <v>54</v>
      </c>
      <c r="L203" s="376" t="s">
        <v>403</v>
      </c>
      <c r="M203" s="217">
        <v>2380</v>
      </c>
      <c r="N203" s="374"/>
      <c r="O203" s="217"/>
      <c r="P203" s="217"/>
      <c r="Q203" s="217"/>
      <c r="R203" s="219">
        <v>1</v>
      </c>
      <c r="S203" s="219"/>
      <c r="T203" s="259" t="s">
        <v>211</v>
      </c>
      <c r="U203">
        <f>IF(D203=0,D204,D203)</f>
        <v>26</v>
      </c>
      <c r="V203">
        <v>0</v>
      </c>
      <c r="W203" s="279"/>
    </row>
    <row r="204" spans="1:27" s="56" customFormat="1" ht="13.5" customHeight="1">
      <c r="A204" s="317">
        <f>G204</f>
        <v>33</v>
      </c>
      <c r="B204" s="199">
        <f t="shared" si="3"/>
        <v>26</v>
      </c>
      <c r="C204" s="126" t="s">
        <v>90</v>
      </c>
      <c r="D204" s="120">
        <v>26</v>
      </c>
      <c r="E204" s="148" t="s">
        <v>24</v>
      </c>
      <c r="F204" s="148" t="s">
        <v>91</v>
      </c>
      <c r="G204" s="153">
        <v>33</v>
      </c>
      <c r="H204" s="153">
        <v>132</v>
      </c>
      <c r="I204" s="16">
        <v>0.21</v>
      </c>
      <c r="J204" s="16">
        <v>0.21</v>
      </c>
      <c r="K204" s="122" t="s">
        <v>54</v>
      </c>
      <c r="L204" s="133" t="s">
        <v>40</v>
      </c>
      <c r="M204" s="123">
        <v>2380</v>
      </c>
      <c r="N204" s="124"/>
      <c r="O204" s="123"/>
      <c r="P204" s="123"/>
      <c r="Q204" s="123"/>
      <c r="R204" s="125">
        <v>1</v>
      </c>
      <c r="S204" s="125"/>
      <c r="T204" s="126" t="s">
        <v>211</v>
      </c>
      <c r="U204">
        <f>IF(D203=0,D204,D203)</f>
        <v>26</v>
      </c>
      <c r="V204">
        <f>IF(T203="取りやめ",0,IF(I203=0,I204,I203))</f>
        <v>0.21</v>
      </c>
      <c r="W204" s="279"/>
      <c r="Y204" s="56" t="s">
        <v>30</v>
      </c>
      <c r="Z204" s="56">
        <v>29</v>
      </c>
    </row>
    <row r="205" spans="1:27" s="268" customFormat="1" ht="13.5" customHeight="1">
      <c r="A205" s="317">
        <f>IF(G205=G206,G205,G206)</f>
        <v>33</v>
      </c>
      <c r="B205" s="199">
        <f t="shared" si="3"/>
        <v>26</v>
      </c>
      <c r="C205" s="259" t="s">
        <v>90</v>
      </c>
      <c r="D205" s="218">
        <v>26</v>
      </c>
      <c r="E205" s="211" t="s">
        <v>24</v>
      </c>
      <c r="F205" s="211" t="s">
        <v>91</v>
      </c>
      <c r="G205" s="212">
        <v>33</v>
      </c>
      <c r="H205" s="212">
        <v>132</v>
      </c>
      <c r="I205" s="213">
        <v>0.89</v>
      </c>
      <c r="J205" s="213">
        <v>0.89</v>
      </c>
      <c r="K205" s="214" t="s">
        <v>54</v>
      </c>
      <c r="L205" s="376" t="s">
        <v>403</v>
      </c>
      <c r="M205" s="217">
        <v>2350</v>
      </c>
      <c r="N205" s="374"/>
      <c r="O205" s="217"/>
      <c r="P205" s="217"/>
      <c r="Q205" s="217"/>
      <c r="R205" s="219">
        <v>1</v>
      </c>
      <c r="S205" s="219"/>
      <c r="T205" s="259" t="s">
        <v>212</v>
      </c>
      <c r="U205">
        <f>IF(D205=0,D206,D205)</f>
        <v>26</v>
      </c>
      <c r="V205">
        <v>0</v>
      </c>
      <c r="W205" s="279"/>
    </row>
    <row r="206" spans="1:27" s="57" customFormat="1" ht="13.5" customHeight="1">
      <c r="A206" s="317">
        <f>G206</f>
        <v>33</v>
      </c>
      <c r="B206" s="199">
        <f t="shared" si="3"/>
        <v>26</v>
      </c>
      <c r="C206" s="126" t="s">
        <v>90</v>
      </c>
      <c r="D206" s="120">
        <v>26</v>
      </c>
      <c r="E206" s="148" t="s">
        <v>24</v>
      </c>
      <c r="F206" s="148" t="s">
        <v>91</v>
      </c>
      <c r="G206" s="153">
        <v>33</v>
      </c>
      <c r="H206" s="153">
        <v>132</v>
      </c>
      <c r="I206" s="16">
        <v>0.89</v>
      </c>
      <c r="J206" s="16">
        <v>0.89</v>
      </c>
      <c r="K206" s="122" t="s">
        <v>54</v>
      </c>
      <c r="L206" s="133" t="s">
        <v>40</v>
      </c>
      <c r="M206" s="123">
        <v>2350</v>
      </c>
      <c r="N206" s="124"/>
      <c r="O206" s="123"/>
      <c r="P206" s="123"/>
      <c r="Q206" s="123"/>
      <c r="R206" s="125">
        <v>1</v>
      </c>
      <c r="S206" s="125"/>
      <c r="T206" s="126" t="s">
        <v>212</v>
      </c>
      <c r="U206">
        <f>IF(D205=0,D206,D205)</f>
        <v>26</v>
      </c>
      <c r="V206">
        <f>IF(T205="取りやめ",0,IF(I205=0,I206,I205))</f>
        <v>0.89</v>
      </c>
      <c r="W206" s="279"/>
      <c r="Y206" s="57" t="s">
        <v>31</v>
      </c>
      <c r="Z206" s="57">
        <v>30</v>
      </c>
    </row>
    <row r="207" spans="1:27" s="269" customFormat="1" ht="13.5" customHeight="1">
      <c r="A207" s="317">
        <f>IF(G207=G208,G207,G208)</f>
        <v>33</v>
      </c>
      <c r="B207" s="199">
        <f t="shared" si="3"/>
        <v>26</v>
      </c>
      <c r="C207" s="259" t="s">
        <v>90</v>
      </c>
      <c r="D207" s="218">
        <v>26</v>
      </c>
      <c r="E207" s="211" t="s">
        <v>24</v>
      </c>
      <c r="F207" s="211" t="s">
        <v>91</v>
      </c>
      <c r="G207" s="212">
        <v>33</v>
      </c>
      <c r="H207" s="212">
        <v>133</v>
      </c>
      <c r="I207" s="213">
        <v>2.27</v>
      </c>
      <c r="J207" s="213">
        <v>2.27</v>
      </c>
      <c r="K207" s="214" t="s">
        <v>54</v>
      </c>
      <c r="L207" s="376" t="s">
        <v>403</v>
      </c>
      <c r="M207" s="217">
        <v>2350</v>
      </c>
      <c r="N207" s="374"/>
      <c r="O207" s="217"/>
      <c r="P207" s="217"/>
      <c r="Q207" s="217"/>
      <c r="R207" s="219">
        <v>1</v>
      </c>
      <c r="S207" s="219"/>
      <c r="T207" s="259" t="s">
        <v>213</v>
      </c>
      <c r="U207">
        <f>IF(D207=0,D208,D207)</f>
        <v>26</v>
      </c>
      <c r="V207">
        <v>0</v>
      </c>
      <c r="W207" s="279"/>
    </row>
    <row r="208" spans="1:27" s="56" customFormat="1" ht="13.5" customHeight="1">
      <c r="A208" s="317">
        <f>G208</f>
        <v>33</v>
      </c>
      <c r="B208" s="199">
        <f t="shared" si="3"/>
        <v>26</v>
      </c>
      <c r="C208" s="126" t="s">
        <v>90</v>
      </c>
      <c r="D208" s="120">
        <v>26</v>
      </c>
      <c r="E208" s="148" t="s">
        <v>24</v>
      </c>
      <c r="F208" s="148" t="s">
        <v>91</v>
      </c>
      <c r="G208" s="153">
        <v>33</v>
      </c>
      <c r="H208" s="153">
        <v>133</v>
      </c>
      <c r="I208" s="16">
        <v>2.27</v>
      </c>
      <c r="J208" s="16">
        <v>2.27</v>
      </c>
      <c r="K208" s="122" t="s">
        <v>54</v>
      </c>
      <c r="L208" s="133" t="s">
        <v>40</v>
      </c>
      <c r="M208" s="123">
        <v>2350</v>
      </c>
      <c r="N208" s="124"/>
      <c r="O208" s="123"/>
      <c r="P208" s="123"/>
      <c r="Q208" s="123"/>
      <c r="R208" s="125">
        <v>1</v>
      </c>
      <c r="S208" s="125"/>
      <c r="T208" s="126" t="s">
        <v>213</v>
      </c>
      <c r="U208">
        <f>IF(D207=0,D208,D207)</f>
        <v>26</v>
      </c>
      <c r="V208">
        <f>IF(T207="取りやめ",0,IF(I207=0,I208,I207))</f>
        <v>2.27</v>
      </c>
      <c r="W208" s="279"/>
    </row>
    <row r="209" spans="1:23" s="269" customFormat="1" ht="13.5" customHeight="1">
      <c r="A209" s="317">
        <f>IF(G209=G210,G209,G210)</f>
        <v>34</v>
      </c>
      <c r="B209" s="199">
        <f t="shared" si="3"/>
        <v>26</v>
      </c>
      <c r="C209" s="259" t="s">
        <v>90</v>
      </c>
      <c r="D209" s="218">
        <v>26</v>
      </c>
      <c r="E209" s="211" t="s">
        <v>24</v>
      </c>
      <c r="F209" s="211" t="s">
        <v>91</v>
      </c>
      <c r="G209" s="212">
        <v>34</v>
      </c>
      <c r="H209" s="212">
        <v>27</v>
      </c>
      <c r="I209" s="213">
        <v>0.28999999999999998</v>
      </c>
      <c r="J209" s="213">
        <v>0.28999999999999998</v>
      </c>
      <c r="K209" s="214" t="s">
        <v>54</v>
      </c>
      <c r="L209" s="376" t="s">
        <v>403</v>
      </c>
      <c r="M209" s="217">
        <v>2370</v>
      </c>
      <c r="N209" s="374"/>
      <c r="O209" s="217"/>
      <c r="P209" s="217"/>
      <c r="Q209" s="217"/>
      <c r="R209" s="219">
        <v>1</v>
      </c>
      <c r="S209" s="219"/>
      <c r="T209" s="259" t="s">
        <v>214</v>
      </c>
      <c r="U209">
        <f>IF(D209=0,D210,D209)</f>
        <v>26</v>
      </c>
      <c r="V209">
        <v>0</v>
      </c>
      <c r="W209" s="279"/>
    </row>
    <row r="210" spans="1:23" s="56" customFormat="1" ht="13.5" customHeight="1">
      <c r="A210" s="317">
        <f>G210</f>
        <v>34</v>
      </c>
      <c r="B210" s="199">
        <f t="shared" si="3"/>
        <v>26</v>
      </c>
      <c r="C210" s="126" t="s">
        <v>90</v>
      </c>
      <c r="D210" s="120">
        <v>26</v>
      </c>
      <c r="E210" s="148" t="s">
        <v>24</v>
      </c>
      <c r="F210" s="148" t="s">
        <v>91</v>
      </c>
      <c r="G210" s="153">
        <v>34</v>
      </c>
      <c r="H210" s="153">
        <v>27</v>
      </c>
      <c r="I210" s="16">
        <v>0.28999999999999998</v>
      </c>
      <c r="J210" s="16">
        <v>0.28999999999999998</v>
      </c>
      <c r="K210" s="122" t="s">
        <v>54</v>
      </c>
      <c r="L210" s="133" t="s">
        <v>40</v>
      </c>
      <c r="M210" s="123">
        <v>2370</v>
      </c>
      <c r="N210" s="124"/>
      <c r="O210" s="123"/>
      <c r="P210" s="123"/>
      <c r="Q210" s="123"/>
      <c r="R210" s="125">
        <v>1</v>
      </c>
      <c r="S210" s="125"/>
      <c r="T210" s="126" t="s">
        <v>214</v>
      </c>
      <c r="U210">
        <f>IF(D209=0,D210,D209)</f>
        <v>26</v>
      </c>
      <c r="V210">
        <f>IF(T209="取りやめ",0,IF(I209=0,I210,I209))</f>
        <v>0.28999999999999998</v>
      </c>
      <c r="W210" s="279"/>
    </row>
    <row r="211" spans="1:23" s="269" customFormat="1" ht="13.5" customHeight="1">
      <c r="A211" s="317">
        <f>IF(G211=G212,G211,G212)</f>
        <v>34</v>
      </c>
      <c r="B211" s="199">
        <f t="shared" si="3"/>
        <v>26</v>
      </c>
      <c r="C211" s="259" t="s">
        <v>90</v>
      </c>
      <c r="D211" s="218">
        <v>26</v>
      </c>
      <c r="E211" s="211" t="s">
        <v>24</v>
      </c>
      <c r="F211" s="211" t="s">
        <v>91</v>
      </c>
      <c r="G211" s="212">
        <v>34</v>
      </c>
      <c r="H211" s="212">
        <v>58</v>
      </c>
      <c r="I211" s="213">
        <v>0.34</v>
      </c>
      <c r="J211" s="213">
        <v>0.34</v>
      </c>
      <c r="K211" s="214" t="s">
        <v>54</v>
      </c>
      <c r="L211" s="376" t="s">
        <v>278</v>
      </c>
      <c r="M211" s="217">
        <v>2350</v>
      </c>
      <c r="N211" s="374"/>
      <c r="O211" s="217"/>
      <c r="P211" s="217"/>
      <c r="Q211" s="217"/>
      <c r="R211" s="219">
        <v>1</v>
      </c>
      <c r="S211" s="219"/>
      <c r="T211" s="259" t="s">
        <v>215</v>
      </c>
      <c r="U211">
        <f>IF(D211=0,D212,D211)</f>
        <v>26</v>
      </c>
      <c r="V211">
        <v>0</v>
      </c>
      <c r="W211" s="279"/>
    </row>
    <row r="212" spans="1:23" s="56" customFormat="1" ht="13.5" customHeight="1">
      <c r="A212" s="317">
        <f>G212</f>
        <v>34</v>
      </c>
      <c r="B212" s="199">
        <f t="shared" si="3"/>
        <v>26</v>
      </c>
      <c r="C212" s="126" t="s">
        <v>90</v>
      </c>
      <c r="D212" s="120">
        <v>26</v>
      </c>
      <c r="E212" s="148" t="s">
        <v>24</v>
      </c>
      <c r="F212" s="148" t="s">
        <v>91</v>
      </c>
      <c r="G212" s="153">
        <v>34</v>
      </c>
      <c r="H212" s="153">
        <v>58</v>
      </c>
      <c r="I212" s="16">
        <v>0.34</v>
      </c>
      <c r="J212" s="16">
        <v>0.34</v>
      </c>
      <c r="K212" s="122" t="s">
        <v>54</v>
      </c>
      <c r="L212" s="133" t="s">
        <v>100</v>
      </c>
      <c r="M212" s="123">
        <v>2350</v>
      </c>
      <c r="N212" s="124"/>
      <c r="O212" s="123"/>
      <c r="P212" s="123"/>
      <c r="Q212" s="123"/>
      <c r="R212" s="125">
        <v>1</v>
      </c>
      <c r="S212" s="125"/>
      <c r="T212" s="126" t="s">
        <v>215</v>
      </c>
      <c r="U212">
        <f>IF(D211=0,D212,D211)</f>
        <v>26</v>
      </c>
      <c r="V212">
        <f>IF(T211="取りやめ",0,IF(I211=0,I212,I211))</f>
        <v>0.34</v>
      </c>
      <c r="W212" s="279"/>
    </row>
    <row r="213" spans="1:23" s="268" customFormat="1" ht="13.5" customHeight="1">
      <c r="A213" s="317">
        <f>IF(G213=G214,G213,G214)</f>
        <v>34</v>
      </c>
      <c r="B213" s="199">
        <f t="shared" si="3"/>
        <v>26</v>
      </c>
      <c r="C213" s="259"/>
      <c r="D213" s="116">
        <v>26</v>
      </c>
      <c r="E213" s="211"/>
      <c r="F213" s="211"/>
      <c r="G213" s="212"/>
      <c r="H213" s="212"/>
      <c r="I213" s="213"/>
      <c r="J213" s="213"/>
      <c r="K213" s="214"/>
      <c r="L213" s="376"/>
      <c r="M213" s="217"/>
      <c r="N213" s="374"/>
      <c r="O213" s="217"/>
      <c r="P213" s="217"/>
      <c r="Q213" s="217"/>
      <c r="R213" s="219"/>
      <c r="S213" s="219"/>
      <c r="T213" s="118" t="s">
        <v>438</v>
      </c>
      <c r="U213">
        <f>IF(D213=0,D214,D213)</f>
        <v>26</v>
      </c>
      <c r="V213">
        <v>0</v>
      </c>
      <c r="W213" s="279"/>
    </row>
    <row r="214" spans="1:23" s="57" customFormat="1" ht="13.5" customHeight="1">
      <c r="A214" s="317">
        <f>G214</f>
        <v>34</v>
      </c>
      <c r="B214" s="199">
        <f t="shared" si="3"/>
        <v>26</v>
      </c>
      <c r="C214" s="126" t="s">
        <v>90</v>
      </c>
      <c r="D214" s="120">
        <v>26</v>
      </c>
      <c r="E214" s="148" t="s">
        <v>24</v>
      </c>
      <c r="F214" s="148" t="s">
        <v>91</v>
      </c>
      <c r="G214" s="153">
        <v>34</v>
      </c>
      <c r="H214" s="153">
        <v>65</v>
      </c>
      <c r="I214" s="16">
        <v>0.1</v>
      </c>
      <c r="J214" s="16">
        <v>0.1</v>
      </c>
      <c r="K214" s="122" t="s">
        <v>337</v>
      </c>
      <c r="L214" s="133" t="s">
        <v>403</v>
      </c>
      <c r="M214" s="123">
        <v>2400</v>
      </c>
      <c r="N214" s="124"/>
      <c r="O214" s="123"/>
      <c r="P214" s="123"/>
      <c r="Q214" s="123"/>
      <c r="R214" s="125">
        <v>1</v>
      </c>
      <c r="S214" s="125"/>
      <c r="T214" s="126" t="s">
        <v>339</v>
      </c>
      <c r="U214">
        <f>IF(D213=0,D214,D213)</f>
        <v>26</v>
      </c>
      <c r="V214">
        <f>IF(T213="取りやめ",0,IF(I213=0,I214,I213))</f>
        <v>0</v>
      </c>
      <c r="W214" s="279"/>
    </row>
    <row r="215" spans="1:23" s="268" customFormat="1" ht="13.5" customHeight="1">
      <c r="A215" s="317">
        <f>IF(G215=G216,G215,G216)</f>
        <v>34</v>
      </c>
      <c r="B215" s="199">
        <f t="shared" si="3"/>
        <v>26</v>
      </c>
      <c r="C215" s="259"/>
      <c r="D215" s="116">
        <v>26</v>
      </c>
      <c r="E215" s="211"/>
      <c r="F215" s="211"/>
      <c r="G215" s="212"/>
      <c r="H215" s="212"/>
      <c r="I215" s="213"/>
      <c r="J215" s="213"/>
      <c r="K215" s="214"/>
      <c r="L215" s="376"/>
      <c r="M215" s="217"/>
      <c r="N215" s="374"/>
      <c r="O215" s="217"/>
      <c r="P215" s="217"/>
      <c r="Q215" s="217"/>
      <c r="R215" s="219"/>
      <c r="S215" s="219"/>
      <c r="T215" s="118" t="s">
        <v>438</v>
      </c>
      <c r="U215">
        <f>IF(D215=0,D216,D215)</f>
        <v>26</v>
      </c>
      <c r="V215">
        <v>0</v>
      </c>
      <c r="W215" s="279"/>
    </row>
    <row r="216" spans="1:23" s="57" customFormat="1" ht="13.5" customHeight="1">
      <c r="A216" s="317">
        <f>G216</f>
        <v>34</v>
      </c>
      <c r="B216" s="199">
        <f t="shared" si="3"/>
        <v>26</v>
      </c>
      <c r="C216" s="126" t="s">
        <v>90</v>
      </c>
      <c r="D216" s="120">
        <v>26</v>
      </c>
      <c r="E216" s="148" t="s">
        <v>24</v>
      </c>
      <c r="F216" s="148" t="s">
        <v>91</v>
      </c>
      <c r="G216" s="153">
        <v>34</v>
      </c>
      <c r="H216" s="153">
        <v>69</v>
      </c>
      <c r="I216" s="16">
        <v>0.84</v>
      </c>
      <c r="J216" s="16">
        <v>0.84</v>
      </c>
      <c r="K216" s="122" t="s">
        <v>337</v>
      </c>
      <c r="L216" s="133" t="s">
        <v>403</v>
      </c>
      <c r="M216" s="123">
        <v>2350</v>
      </c>
      <c r="N216" s="124"/>
      <c r="O216" s="123"/>
      <c r="P216" s="123"/>
      <c r="Q216" s="123"/>
      <c r="R216" s="125">
        <v>1</v>
      </c>
      <c r="S216" s="125"/>
      <c r="T216" s="126" t="s">
        <v>338</v>
      </c>
      <c r="U216">
        <f>IF(D215=0,D216,D215)</f>
        <v>26</v>
      </c>
      <c r="V216">
        <f>IF(T215="取りやめ",0,IF(I215=0,I216,I215))</f>
        <v>0</v>
      </c>
      <c r="W216" s="279"/>
    </row>
    <row r="217" spans="1:23" s="269" customFormat="1" ht="13.5" customHeight="1">
      <c r="A217" s="317">
        <f>IF(G217=G218,G217,G218)</f>
        <v>41</v>
      </c>
      <c r="B217" s="199">
        <f t="shared" si="3"/>
        <v>26</v>
      </c>
      <c r="C217" s="259" t="s">
        <v>217</v>
      </c>
      <c r="D217" s="218">
        <v>26</v>
      </c>
      <c r="E217" s="211" t="s">
        <v>24</v>
      </c>
      <c r="F217" s="211" t="s">
        <v>91</v>
      </c>
      <c r="G217" s="212">
        <v>41</v>
      </c>
      <c r="H217" s="212">
        <v>93</v>
      </c>
      <c r="I217" s="213">
        <v>0.13</v>
      </c>
      <c r="J217" s="213">
        <v>0.13</v>
      </c>
      <c r="K217" s="214" t="s">
        <v>54</v>
      </c>
      <c r="L217" s="376" t="s">
        <v>403</v>
      </c>
      <c r="M217" s="217">
        <v>2230</v>
      </c>
      <c r="N217" s="374"/>
      <c r="O217" s="217"/>
      <c r="P217" s="217"/>
      <c r="Q217" s="217"/>
      <c r="R217" s="219">
        <v>1</v>
      </c>
      <c r="S217" s="219"/>
      <c r="T217" s="259" t="s">
        <v>228</v>
      </c>
      <c r="U217">
        <f>IF(D217=0,D218,D217)</f>
        <v>26</v>
      </c>
      <c r="V217">
        <v>0</v>
      </c>
      <c r="W217" s="279"/>
    </row>
    <row r="218" spans="1:23" s="56" customFormat="1" ht="13.5" customHeight="1">
      <c r="A218" s="317">
        <f>G218</f>
        <v>41</v>
      </c>
      <c r="B218" s="199">
        <f t="shared" si="3"/>
        <v>26</v>
      </c>
      <c r="C218" s="126" t="s">
        <v>217</v>
      </c>
      <c r="D218" s="120">
        <v>26</v>
      </c>
      <c r="E218" s="148" t="s">
        <v>24</v>
      </c>
      <c r="F218" s="148" t="s">
        <v>91</v>
      </c>
      <c r="G218" s="153">
        <v>41</v>
      </c>
      <c r="H218" s="153">
        <v>93</v>
      </c>
      <c r="I218" s="16">
        <v>0.13</v>
      </c>
      <c r="J218" s="16">
        <v>0.13</v>
      </c>
      <c r="K218" s="122" t="s">
        <v>54</v>
      </c>
      <c r="L218" s="133" t="s">
        <v>40</v>
      </c>
      <c r="M218" s="123">
        <v>2230</v>
      </c>
      <c r="N218" s="124"/>
      <c r="O218" s="123"/>
      <c r="P218" s="123"/>
      <c r="Q218" s="123"/>
      <c r="R218" s="125">
        <v>1</v>
      </c>
      <c r="S218" s="125"/>
      <c r="T218" s="126" t="s">
        <v>228</v>
      </c>
      <c r="U218">
        <f>IF(D217=0,D218,D217)</f>
        <v>26</v>
      </c>
      <c r="V218">
        <f>IF(T217="取りやめ",0,IF(I217=0,I218,I217))</f>
        <v>0.13</v>
      </c>
      <c r="W218" s="279"/>
    </row>
    <row r="219" spans="1:23" s="269" customFormat="1" ht="13.5" customHeight="1">
      <c r="A219" s="317">
        <f>IF(G219=G220,G219,G220)</f>
        <v>50</v>
      </c>
      <c r="B219" s="199">
        <f t="shared" si="3"/>
        <v>26</v>
      </c>
      <c r="C219" s="259" t="s">
        <v>217</v>
      </c>
      <c r="D219" s="218">
        <v>26</v>
      </c>
      <c r="E219" s="211" t="s">
        <v>24</v>
      </c>
      <c r="F219" s="211" t="s">
        <v>91</v>
      </c>
      <c r="G219" s="212">
        <v>50</v>
      </c>
      <c r="H219" s="212">
        <v>38</v>
      </c>
      <c r="I219" s="213">
        <v>1.21</v>
      </c>
      <c r="J219" s="213">
        <v>1.21</v>
      </c>
      <c r="K219" s="214" t="s">
        <v>53</v>
      </c>
      <c r="L219" s="376" t="s">
        <v>440</v>
      </c>
      <c r="M219" s="217">
        <v>2440</v>
      </c>
      <c r="N219" s="374"/>
      <c r="O219" s="217"/>
      <c r="P219" s="217"/>
      <c r="Q219" s="217"/>
      <c r="R219" s="219">
        <v>1</v>
      </c>
      <c r="S219" s="219"/>
      <c r="T219" s="259" t="s">
        <v>230</v>
      </c>
      <c r="U219">
        <f>IF(D219=0,D220,D219)</f>
        <v>26</v>
      </c>
      <c r="V219">
        <v>0</v>
      </c>
      <c r="W219" s="279"/>
    </row>
    <row r="220" spans="1:23" s="56" customFormat="1" ht="13.5" customHeight="1">
      <c r="A220" s="317">
        <f>G220</f>
        <v>50</v>
      </c>
      <c r="B220" s="199">
        <f t="shared" si="3"/>
        <v>26</v>
      </c>
      <c r="C220" s="126" t="s">
        <v>217</v>
      </c>
      <c r="D220" s="120">
        <v>26</v>
      </c>
      <c r="E220" s="148" t="s">
        <v>24</v>
      </c>
      <c r="F220" s="148" t="s">
        <v>91</v>
      </c>
      <c r="G220" s="153">
        <v>50</v>
      </c>
      <c r="H220" s="153">
        <v>38</v>
      </c>
      <c r="I220" s="16">
        <v>1.21</v>
      </c>
      <c r="J220" s="16">
        <v>1.21</v>
      </c>
      <c r="K220" s="122" t="s">
        <v>53</v>
      </c>
      <c r="L220" s="133" t="s">
        <v>229</v>
      </c>
      <c r="M220" s="123">
        <v>2440</v>
      </c>
      <c r="N220" s="124"/>
      <c r="O220" s="123"/>
      <c r="P220" s="123"/>
      <c r="Q220" s="123"/>
      <c r="R220" s="125">
        <v>1</v>
      </c>
      <c r="S220" s="125"/>
      <c r="T220" s="126" t="s">
        <v>230</v>
      </c>
      <c r="U220">
        <f>IF(D219=0,D220,D219)</f>
        <v>26</v>
      </c>
      <c r="V220">
        <f>IF(T219="取りやめ",0,IF(I219=0,I220,I219))</f>
        <v>1.21</v>
      </c>
      <c r="W220" s="279"/>
    </row>
    <row r="221" spans="1:23" s="269" customFormat="1" ht="13.5" customHeight="1">
      <c r="A221" s="317">
        <f>IF(G221=G222,G221,G222)</f>
        <v>50</v>
      </c>
      <c r="B221" s="199">
        <f t="shared" si="3"/>
        <v>26</v>
      </c>
      <c r="C221" s="259" t="s">
        <v>217</v>
      </c>
      <c r="D221" s="218">
        <v>26</v>
      </c>
      <c r="E221" s="211" t="s">
        <v>24</v>
      </c>
      <c r="F221" s="211" t="s">
        <v>91</v>
      </c>
      <c r="G221" s="212">
        <v>50</v>
      </c>
      <c r="H221" s="212">
        <v>38</v>
      </c>
      <c r="I221" s="213">
        <v>2.06</v>
      </c>
      <c r="J221" s="213">
        <v>2.06</v>
      </c>
      <c r="K221" s="214" t="s">
        <v>53</v>
      </c>
      <c r="L221" s="376" t="s">
        <v>441</v>
      </c>
      <c r="M221" s="217">
        <v>2420</v>
      </c>
      <c r="N221" s="374"/>
      <c r="O221" s="217"/>
      <c r="P221" s="217"/>
      <c r="Q221" s="217"/>
      <c r="R221" s="219">
        <v>1</v>
      </c>
      <c r="S221" s="219"/>
      <c r="T221" s="259" t="s">
        <v>232</v>
      </c>
      <c r="U221">
        <f>IF(D221=0,D222,D221)</f>
        <v>26</v>
      </c>
      <c r="V221">
        <v>0</v>
      </c>
      <c r="W221" s="279"/>
    </row>
    <row r="222" spans="1:23" s="56" customFormat="1" ht="13.5" customHeight="1">
      <c r="A222" s="317">
        <f>G222</f>
        <v>50</v>
      </c>
      <c r="B222" s="199">
        <f t="shared" si="3"/>
        <v>26</v>
      </c>
      <c r="C222" s="126" t="s">
        <v>217</v>
      </c>
      <c r="D222" s="120">
        <v>26</v>
      </c>
      <c r="E222" s="148" t="s">
        <v>24</v>
      </c>
      <c r="F222" s="148" t="s">
        <v>91</v>
      </c>
      <c r="G222" s="153">
        <v>50</v>
      </c>
      <c r="H222" s="153">
        <v>38</v>
      </c>
      <c r="I222" s="16">
        <v>2.06</v>
      </c>
      <c r="J222" s="16">
        <v>2.06</v>
      </c>
      <c r="K222" s="122" t="s">
        <v>53</v>
      </c>
      <c r="L222" s="133" t="s">
        <v>231</v>
      </c>
      <c r="M222" s="123">
        <v>2420</v>
      </c>
      <c r="N222" s="124"/>
      <c r="O222" s="123"/>
      <c r="P222" s="123"/>
      <c r="Q222" s="123"/>
      <c r="R222" s="125">
        <v>1</v>
      </c>
      <c r="S222" s="125"/>
      <c r="T222" s="126" t="s">
        <v>232</v>
      </c>
      <c r="U222">
        <f>IF(D221=0,D222,D221)</f>
        <v>26</v>
      </c>
      <c r="V222">
        <f>IF(T221="取りやめ",0,IF(I221=0,I222,I221))</f>
        <v>2.06</v>
      </c>
      <c r="W222" s="279"/>
    </row>
    <row r="223" spans="1:23" s="269" customFormat="1" ht="13.5" customHeight="1">
      <c r="A223" s="317">
        <f>IF(G223=G224,G223,G224)</f>
        <v>50</v>
      </c>
      <c r="B223" s="199">
        <f t="shared" si="3"/>
        <v>26</v>
      </c>
      <c r="C223" s="259" t="s">
        <v>217</v>
      </c>
      <c r="D223" s="218">
        <v>26</v>
      </c>
      <c r="E223" s="211" t="s">
        <v>24</v>
      </c>
      <c r="F223" s="211" t="s">
        <v>91</v>
      </c>
      <c r="G223" s="212">
        <v>50</v>
      </c>
      <c r="H223" s="212">
        <v>38</v>
      </c>
      <c r="I223" s="213">
        <v>1</v>
      </c>
      <c r="J223" s="213">
        <v>1</v>
      </c>
      <c r="K223" s="214" t="s">
        <v>53</v>
      </c>
      <c r="L223" s="376" t="s">
        <v>442</v>
      </c>
      <c r="M223" s="217">
        <v>2510</v>
      </c>
      <c r="N223" s="374"/>
      <c r="O223" s="217"/>
      <c r="P223" s="217"/>
      <c r="Q223" s="217"/>
      <c r="R223" s="219">
        <v>1</v>
      </c>
      <c r="S223" s="219"/>
      <c r="T223" s="259" t="s">
        <v>234</v>
      </c>
      <c r="U223">
        <f>IF(D223=0,D224,D223)</f>
        <v>26</v>
      </c>
      <c r="V223">
        <v>0</v>
      </c>
      <c r="W223" s="279"/>
    </row>
    <row r="224" spans="1:23" s="56" customFormat="1" ht="13.5" customHeight="1">
      <c r="A224" s="317">
        <f>G224</f>
        <v>50</v>
      </c>
      <c r="B224" s="199">
        <f t="shared" si="3"/>
        <v>26</v>
      </c>
      <c r="C224" s="126" t="s">
        <v>217</v>
      </c>
      <c r="D224" s="120">
        <v>26</v>
      </c>
      <c r="E224" s="148" t="s">
        <v>24</v>
      </c>
      <c r="F224" s="148" t="s">
        <v>91</v>
      </c>
      <c r="G224" s="153">
        <v>50</v>
      </c>
      <c r="H224" s="153">
        <v>38</v>
      </c>
      <c r="I224" s="16">
        <v>1</v>
      </c>
      <c r="J224" s="16">
        <v>1</v>
      </c>
      <c r="K224" s="122" t="s">
        <v>53</v>
      </c>
      <c r="L224" s="133" t="s">
        <v>233</v>
      </c>
      <c r="M224" s="123">
        <v>2510</v>
      </c>
      <c r="N224" s="124"/>
      <c r="O224" s="123"/>
      <c r="P224" s="123"/>
      <c r="Q224" s="123"/>
      <c r="R224" s="125">
        <v>1</v>
      </c>
      <c r="S224" s="125"/>
      <c r="T224" s="126" t="s">
        <v>234</v>
      </c>
      <c r="U224">
        <f>IF(D223=0,D224,D223)</f>
        <v>26</v>
      </c>
      <c r="V224">
        <f>IF(T223="取りやめ",0,IF(I223=0,I224,I223))</f>
        <v>1</v>
      </c>
      <c r="W224" s="279"/>
    </row>
    <row r="225" spans="1:26" s="269" customFormat="1" ht="13.5" customHeight="1">
      <c r="A225" s="317">
        <f>IF(G225=G226,G225,G226)</f>
        <v>50</v>
      </c>
      <c r="B225" s="199">
        <f t="shared" si="3"/>
        <v>26</v>
      </c>
      <c r="C225" s="259" t="s">
        <v>217</v>
      </c>
      <c r="D225" s="218">
        <v>26</v>
      </c>
      <c r="E225" s="211" t="s">
        <v>24</v>
      </c>
      <c r="F225" s="211" t="s">
        <v>91</v>
      </c>
      <c r="G225" s="212">
        <v>50</v>
      </c>
      <c r="H225" s="212">
        <v>38</v>
      </c>
      <c r="I225" s="213">
        <v>0.33</v>
      </c>
      <c r="J225" s="213">
        <v>0.33</v>
      </c>
      <c r="K225" s="214" t="s">
        <v>53</v>
      </c>
      <c r="L225" s="376" t="s">
        <v>442</v>
      </c>
      <c r="M225" s="217">
        <v>2510</v>
      </c>
      <c r="N225" s="374"/>
      <c r="O225" s="217"/>
      <c r="P225" s="217"/>
      <c r="Q225" s="217"/>
      <c r="R225" s="219">
        <v>1</v>
      </c>
      <c r="S225" s="219"/>
      <c r="T225" s="259" t="s">
        <v>235</v>
      </c>
      <c r="U225">
        <f>IF(D225=0,D226,D225)</f>
        <v>26</v>
      </c>
      <c r="V225">
        <v>0</v>
      </c>
      <c r="W225" s="279"/>
    </row>
    <row r="226" spans="1:26" s="56" customFormat="1" ht="13.5" customHeight="1">
      <c r="A226" s="317">
        <f>G226</f>
        <v>50</v>
      </c>
      <c r="B226" s="199">
        <f t="shared" si="3"/>
        <v>26</v>
      </c>
      <c r="C226" s="126" t="s">
        <v>217</v>
      </c>
      <c r="D226" s="120">
        <v>26</v>
      </c>
      <c r="E226" s="148" t="s">
        <v>24</v>
      </c>
      <c r="F226" s="148" t="s">
        <v>91</v>
      </c>
      <c r="G226" s="153">
        <v>50</v>
      </c>
      <c r="H226" s="153">
        <v>38</v>
      </c>
      <c r="I226" s="16">
        <v>0.33</v>
      </c>
      <c r="J226" s="16">
        <v>0.33</v>
      </c>
      <c r="K226" s="122" t="s">
        <v>53</v>
      </c>
      <c r="L226" s="133" t="s">
        <v>233</v>
      </c>
      <c r="M226" s="123">
        <v>2510</v>
      </c>
      <c r="N226" s="124"/>
      <c r="O226" s="123"/>
      <c r="P226" s="123"/>
      <c r="Q226" s="123"/>
      <c r="R226" s="125">
        <v>1</v>
      </c>
      <c r="S226" s="125"/>
      <c r="T226" s="126" t="s">
        <v>235</v>
      </c>
      <c r="U226">
        <f>IF(D225=0,D226,D225)</f>
        <v>26</v>
      </c>
      <c r="V226">
        <f>IF(T225="取りやめ",0,IF(I225=0,I226,I225))</f>
        <v>0.33</v>
      </c>
      <c r="W226" s="279"/>
    </row>
    <row r="227" spans="1:26" s="268" customFormat="1" ht="13.5" customHeight="1">
      <c r="A227" s="317">
        <f>IF(G227=G228,G227,G228)</f>
        <v>50</v>
      </c>
      <c r="B227" s="199">
        <f t="shared" si="3"/>
        <v>26</v>
      </c>
      <c r="C227" s="259" t="s">
        <v>217</v>
      </c>
      <c r="D227" s="218">
        <v>26</v>
      </c>
      <c r="E227" s="211" t="s">
        <v>24</v>
      </c>
      <c r="F227" s="211" t="s">
        <v>91</v>
      </c>
      <c r="G227" s="212">
        <v>50</v>
      </c>
      <c r="H227" s="212">
        <v>38</v>
      </c>
      <c r="I227" s="213">
        <v>2.06</v>
      </c>
      <c r="J227" s="213">
        <v>2.06</v>
      </c>
      <c r="K227" s="214" t="s">
        <v>53</v>
      </c>
      <c r="L227" s="376" t="s">
        <v>440</v>
      </c>
      <c r="M227" s="217">
        <v>2440</v>
      </c>
      <c r="N227" s="374"/>
      <c r="O227" s="217"/>
      <c r="P227" s="217"/>
      <c r="Q227" s="217"/>
      <c r="R227" s="219">
        <v>1</v>
      </c>
      <c r="S227" s="219"/>
      <c r="T227" s="259" t="s">
        <v>232</v>
      </c>
      <c r="U227">
        <f>IF(D227=0,D228,D227)</f>
        <v>26</v>
      </c>
      <c r="V227">
        <v>0</v>
      </c>
      <c r="W227" s="279"/>
    </row>
    <row r="228" spans="1:26" s="57" customFormat="1" ht="13.5" customHeight="1">
      <c r="A228" s="317">
        <f>G228</f>
        <v>50</v>
      </c>
      <c r="B228" s="199">
        <f t="shared" si="3"/>
        <v>26</v>
      </c>
      <c r="C228" s="126" t="s">
        <v>217</v>
      </c>
      <c r="D228" s="120">
        <v>26</v>
      </c>
      <c r="E228" s="148" t="s">
        <v>24</v>
      </c>
      <c r="F228" s="148" t="s">
        <v>91</v>
      </c>
      <c r="G228" s="153">
        <v>50</v>
      </c>
      <c r="H228" s="153">
        <v>38</v>
      </c>
      <c r="I228" s="16">
        <v>2.06</v>
      </c>
      <c r="J228" s="16">
        <v>2.06</v>
      </c>
      <c r="K228" s="122" t="s">
        <v>53</v>
      </c>
      <c r="L228" s="133" t="s">
        <v>229</v>
      </c>
      <c r="M228" s="123">
        <v>2440</v>
      </c>
      <c r="N228" s="124"/>
      <c r="O228" s="123"/>
      <c r="P228" s="123"/>
      <c r="Q228" s="123"/>
      <c r="R228" s="125">
        <v>1</v>
      </c>
      <c r="S228" s="125"/>
      <c r="T228" s="126" t="s">
        <v>232</v>
      </c>
      <c r="U228">
        <f>IF(D227=0,D228,D227)</f>
        <v>26</v>
      </c>
      <c r="V228">
        <f>IF(T227="取りやめ",0,IF(I227=0,I228,I227))</f>
        <v>2.06</v>
      </c>
      <c r="W228" s="279"/>
      <c r="Y228" s="57" t="s">
        <v>24</v>
      </c>
      <c r="Z228" s="57">
        <v>23</v>
      </c>
    </row>
    <row r="229" spans="1:26" s="268" customFormat="1" ht="13.5" customHeight="1">
      <c r="A229" s="317">
        <f>IF(G229=G230,G229,G230)</f>
        <v>51</v>
      </c>
      <c r="B229" s="199">
        <f t="shared" si="3"/>
        <v>26</v>
      </c>
      <c r="C229" s="259" t="s">
        <v>217</v>
      </c>
      <c r="D229" s="218">
        <v>26</v>
      </c>
      <c r="E229" s="211" t="s">
        <v>24</v>
      </c>
      <c r="F229" s="211" t="s">
        <v>91</v>
      </c>
      <c r="G229" s="212">
        <v>51</v>
      </c>
      <c r="H229" s="212">
        <v>46</v>
      </c>
      <c r="I229" s="213">
        <v>2.83</v>
      </c>
      <c r="J229" s="213">
        <v>2.83</v>
      </c>
      <c r="K229" s="214" t="s">
        <v>54</v>
      </c>
      <c r="L229" s="376" t="s">
        <v>406</v>
      </c>
      <c r="M229" s="217">
        <v>2200</v>
      </c>
      <c r="N229" s="374"/>
      <c r="O229" s="217"/>
      <c r="P229" s="217"/>
      <c r="Q229" s="217"/>
      <c r="R229" s="219">
        <v>1</v>
      </c>
      <c r="S229" s="219"/>
      <c r="T229" s="259" t="s">
        <v>236</v>
      </c>
      <c r="U229">
        <f>IF(D229=0,D230,D229)</f>
        <v>26</v>
      </c>
      <c r="V229">
        <v>0</v>
      </c>
      <c r="W229" s="279"/>
    </row>
    <row r="230" spans="1:26" s="57" customFormat="1" ht="13.5" customHeight="1">
      <c r="A230" s="317">
        <f>G230</f>
        <v>51</v>
      </c>
      <c r="B230" s="199">
        <f t="shared" si="3"/>
        <v>26</v>
      </c>
      <c r="C230" s="126" t="s">
        <v>217</v>
      </c>
      <c r="D230" s="120">
        <v>26</v>
      </c>
      <c r="E230" s="148" t="s">
        <v>24</v>
      </c>
      <c r="F230" s="148" t="s">
        <v>91</v>
      </c>
      <c r="G230" s="153">
        <v>51</v>
      </c>
      <c r="H230" s="153">
        <v>46</v>
      </c>
      <c r="I230" s="16">
        <v>2.83</v>
      </c>
      <c r="J230" s="16">
        <v>2.83</v>
      </c>
      <c r="K230" s="122" t="s">
        <v>54</v>
      </c>
      <c r="L230" s="133" t="s">
        <v>225</v>
      </c>
      <c r="M230" s="123">
        <v>2200</v>
      </c>
      <c r="N230" s="124"/>
      <c r="O230" s="123"/>
      <c r="P230" s="123"/>
      <c r="Q230" s="123"/>
      <c r="R230" s="125">
        <v>1</v>
      </c>
      <c r="S230" s="125"/>
      <c r="T230" s="126" t="s">
        <v>236</v>
      </c>
      <c r="U230">
        <f>IF(D229=0,D230,D229)</f>
        <v>26</v>
      </c>
      <c r="V230">
        <f>IF(T229="取りやめ",0,IF(I229=0,I230,I229))</f>
        <v>2.83</v>
      </c>
      <c r="W230" s="279"/>
      <c r="Y230" s="57" t="s">
        <v>24</v>
      </c>
      <c r="Z230" s="57">
        <v>23</v>
      </c>
    </row>
    <row r="231" spans="1:26" s="268" customFormat="1" ht="13.5" customHeight="1">
      <c r="A231" s="317">
        <f>IF(G231=G232,G231,G232)</f>
        <v>60</v>
      </c>
      <c r="B231" s="199">
        <f t="shared" si="3"/>
        <v>26</v>
      </c>
      <c r="C231" s="259" t="s">
        <v>217</v>
      </c>
      <c r="D231" s="218">
        <v>26</v>
      </c>
      <c r="E231" s="211" t="s">
        <v>24</v>
      </c>
      <c r="F231" s="211" t="s">
        <v>91</v>
      </c>
      <c r="G231" s="212">
        <v>60</v>
      </c>
      <c r="H231" s="212">
        <v>27</v>
      </c>
      <c r="I231" s="213">
        <v>4.7699999999999996</v>
      </c>
      <c r="J231" s="213">
        <v>4.7699999999999996</v>
      </c>
      <c r="K231" s="214" t="s">
        <v>54</v>
      </c>
      <c r="L231" s="376" t="s">
        <v>419</v>
      </c>
      <c r="M231" s="217">
        <v>3000</v>
      </c>
      <c r="N231" s="374"/>
      <c r="O231" s="217"/>
      <c r="P231" s="217"/>
      <c r="Q231" s="217"/>
      <c r="R231" s="219">
        <v>1</v>
      </c>
      <c r="S231" s="219"/>
      <c r="T231" s="259" t="s">
        <v>238</v>
      </c>
      <c r="U231">
        <f>IF(D231=0,D232,D231)</f>
        <v>26</v>
      </c>
      <c r="V231">
        <v>0</v>
      </c>
      <c r="W231" s="279"/>
    </row>
    <row r="232" spans="1:26" s="57" customFormat="1" ht="13.5" customHeight="1">
      <c r="A232" s="317">
        <f>G232</f>
        <v>60</v>
      </c>
      <c r="B232" s="199">
        <f t="shared" si="3"/>
        <v>26</v>
      </c>
      <c r="C232" s="126" t="s">
        <v>217</v>
      </c>
      <c r="D232" s="120">
        <v>26</v>
      </c>
      <c r="E232" s="148" t="s">
        <v>24</v>
      </c>
      <c r="F232" s="148" t="s">
        <v>91</v>
      </c>
      <c r="G232" s="153">
        <v>60</v>
      </c>
      <c r="H232" s="153">
        <v>27</v>
      </c>
      <c r="I232" s="16">
        <v>4.7699999999999996</v>
      </c>
      <c r="J232" s="16">
        <v>4.7699999999999996</v>
      </c>
      <c r="K232" s="122" t="s">
        <v>54</v>
      </c>
      <c r="L232" s="133" t="s">
        <v>237</v>
      </c>
      <c r="M232" s="123">
        <v>3000</v>
      </c>
      <c r="N232" s="124"/>
      <c r="O232" s="123"/>
      <c r="P232" s="123"/>
      <c r="Q232" s="123"/>
      <c r="R232" s="125">
        <v>1</v>
      </c>
      <c r="S232" s="125"/>
      <c r="T232" s="126" t="s">
        <v>238</v>
      </c>
      <c r="U232">
        <f>IF(D231=0,D232,D231)</f>
        <v>26</v>
      </c>
      <c r="V232">
        <f>IF(T231="取りやめ",0,IF(I231=0,I232,I231))</f>
        <v>4.7699999999999996</v>
      </c>
      <c r="W232" s="279"/>
      <c r="Y232" s="57" t="s">
        <v>24</v>
      </c>
      <c r="Z232" s="57">
        <v>23</v>
      </c>
    </row>
    <row r="233" spans="1:26" s="268" customFormat="1" ht="13.5" customHeight="1">
      <c r="A233" s="317">
        <f>IF(G233=G234,G233,G234)</f>
        <v>60</v>
      </c>
      <c r="B233" s="199">
        <f t="shared" si="3"/>
        <v>26</v>
      </c>
      <c r="C233" s="259" t="s">
        <v>217</v>
      </c>
      <c r="D233" s="218">
        <v>26</v>
      </c>
      <c r="E233" s="211" t="s">
        <v>24</v>
      </c>
      <c r="F233" s="211" t="s">
        <v>91</v>
      </c>
      <c r="G233" s="212">
        <v>60</v>
      </c>
      <c r="H233" s="212">
        <v>103</v>
      </c>
      <c r="I233" s="213">
        <v>8.26</v>
      </c>
      <c r="J233" s="213">
        <v>8.26</v>
      </c>
      <c r="K233" s="214" t="s">
        <v>53</v>
      </c>
      <c r="L233" s="376" t="s">
        <v>419</v>
      </c>
      <c r="M233" s="217">
        <v>2170</v>
      </c>
      <c r="N233" s="374"/>
      <c r="O233" s="217"/>
      <c r="P233" s="217"/>
      <c r="Q233" s="217"/>
      <c r="R233" s="219">
        <v>1</v>
      </c>
      <c r="S233" s="219"/>
      <c r="T233" s="259" t="s">
        <v>239</v>
      </c>
      <c r="U233">
        <f>IF(D233=0,D234,D233)</f>
        <v>26</v>
      </c>
      <c r="V233">
        <v>0</v>
      </c>
      <c r="W233" s="279"/>
    </row>
    <row r="234" spans="1:26" s="57" customFormat="1" ht="13.5" customHeight="1">
      <c r="A234" s="317">
        <f>G234</f>
        <v>60</v>
      </c>
      <c r="B234" s="199">
        <f t="shared" si="3"/>
        <v>26</v>
      </c>
      <c r="C234" s="126" t="s">
        <v>217</v>
      </c>
      <c r="D234" s="120">
        <v>26</v>
      </c>
      <c r="E234" s="148" t="s">
        <v>24</v>
      </c>
      <c r="F234" s="148" t="s">
        <v>91</v>
      </c>
      <c r="G234" s="153">
        <v>60</v>
      </c>
      <c r="H234" s="153">
        <v>103</v>
      </c>
      <c r="I234" s="16">
        <v>8.26</v>
      </c>
      <c r="J234" s="16">
        <v>8.26</v>
      </c>
      <c r="K234" s="122" t="s">
        <v>53</v>
      </c>
      <c r="L234" s="133" t="s">
        <v>237</v>
      </c>
      <c r="M234" s="123">
        <v>2170</v>
      </c>
      <c r="N234" s="124"/>
      <c r="O234" s="123"/>
      <c r="P234" s="123"/>
      <c r="Q234" s="123"/>
      <c r="R234" s="125">
        <v>1</v>
      </c>
      <c r="S234" s="125"/>
      <c r="T234" s="126" t="s">
        <v>239</v>
      </c>
      <c r="U234">
        <f>IF(D233=0,D234,D233)</f>
        <v>26</v>
      </c>
      <c r="V234">
        <f>IF(T233="取りやめ",0,IF(I233=0,I234,I233))</f>
        <v>8.26</v>
      </c>
      <c r="W234" s="279"/>
      <c r="Y234" s="57" t="s">
        <v>24</v>
      </c>
      <c r="Z234" s="57">
        <v>23</v>
      </c>
    </row>
    <row r="235" spans="1:26" s="268" customFormat="1" ht="13.5" customHeight="1">
      <c r="A235" s="317">
        <f>IF(G235=G236,G235,G236)</f>
        <v>60</v>
      </c>
      <c r="B235" s="199">
        <f t="shared" si="3"/>
        <v>26</v>
      </c>
      <c r="C235" s="259" t="s">
        <v>217</v>
      </c>
      <c r="D235" s="218">
        <v>26</v>
      </c>
      <c r="E235" s="211" t="s">
        <v>24</v>
      </c>
      <c r="F235" s="211" t="s">
        <v>91</v>
      </c>
      <c r="G235" s="212">
        <v>60</v>
      </c>
      <c r="H235" s="212">
        <v>122</v>
      </c>
      <c r="I235" s="213">
        <v>1.33</v>
      </c>
      <c r="J235" s="213">
        <v>1.33</v>
      </c>
      <c r="K235" s="214" t="s">
        <v>54</v>
      </c>
      <c r="L235" s="376" t="s">
        <v>437</v>
      </c>
      <c r="M235" s="217">
        <v>3000</v>
      </c>
      <c r="N235" s="374"/>
      <c r="O235" s="217"/>
      <c r="P235" s="217"/>
      <c r="Q235" s="217"/>
      <c r="R235" s="219">
        <v>1</v>
      </c>
      <c r="S235" s="219"/>
      <c r="T235" s="259" t="s">
        <v>241</v>
      </c>
      <c r="U235">
        <f>IF(D235=0,D236,D235)</f>
        <v>26</v>
      </c>
      <c r="V235">
        <v>0</v>
      </c>
      <c r="W235" s="279"/>
    </row>
    <row r="236" spans="1:26" s="57" customFormat="1" ht="13.5" customHeight="1">
      <c r="A236" s="317">
        <f>G236</f>
        <v>60</v>
      </c>
      <c r="B236" s="199">
        <f t="shared" si="3"/>
        <v>26</v>
      </c>
      <c r="C236" s="126" t="s">
        <v>217</v>
      </c>
      <c r="D236" s="120">
        <v>26</v>
      </c>
      <c r="E236" s="148" t="s">
        <v>24</v>
      </c>
      <c r="F236" s="148" t="s">
        <v>91</v>
      </c>
      <c r="G236" s="153">
        <v>60</v>
      </c>
      <c r="H236" s="153">
        <v>122</v>
      </c>
      <c r="I236" s="16">
        <v>1.33</v>
      </c>
      <c r="J236" s="16">
        <v>1.33</v>
      </c>
      <c r="K236" s="122" t="s">
        <v>54</v>
      </c>
      <c r="L236" s="133" t="s">
        <v>434</v>
      </c>
      <c r="M236" s="123">
        <v>1720</v>
      </c>
      <c r="N236" s="124"/>
      <c r="O236" s="123"/>
      <c r="P236" s="123"/>
      <c r="Q236" s="123"/>
      <c r="R236" s="125">
        <v>1</v>
      </c>
      <c r="S236" s="125"/>
      <c r="T236" s="126" t="s">
        <v>241</v>
      </c>
      <c r="U236">
        <f>IF(D235=0,D236,D235)</f>
        <v>26</v>
      </c>
      <c r="V236">
        <f>IF(T235="取りやめ",0,IF(I235=0,I236,I235))</f>
        <v>1.33</v>
      </c>
      <c r="W236" s="279"/>
      <c r="Y236" s="57" t="s">
        <v>117</v>
      </c>
      <c r="Z236" s="57">
        <v>31</v>
      </c>
    </row>
    <row r="237" spans="1:26" s="268" customFormat="1" ht="13.5" customHeight="1">
      <c r="A237" s="317">
        <f>IF(G237=G238,G237,G238)</f>
        <v>61</v>
      </c>
      <c r="B237" s="199">
        <f t="shared" si="3"/>
        <v>26</v>
      </c>
      <c r="C237" s="259" t="s">
        <v>217</v>
      </c>
      <c r="D237" s="218">
        <v>26</v>
      </c>
      <c r="E237" s="211" t="s">
        <v>24</v>
      </c>
      <c r="F237" s="211" t="s">
        <v>91</v>
      </c>
      <c r="G237" s="212">
        <v>61</v>
      </c>
      <c r="H237" s="212">
        <v>120</v>
      </c>
      <c r="I237" s="213">
        <v>4.75</v>
      </c>
      <c r="J237" s="213">
        <v>4.75</v>
      </c>
      <c r="K237" s="214" t="s">
        <v>54</v>
      </c>
      <c r="L237" s="376" t="s">
        <v>403</v>
      </c>
      <c r="M237" s="217">
        <v>2200</v>
      </c>
      <c r="N237" s="374"/>
      <c r="O237" s="217"/>
      <c r="P237" s="217"/>
      <c r="Q237" s="217"/>
      <c r="R237" s="219">
        <v>1</v>
      </c>
      <c r="S237" s="219"/>
      <c r="T237" s="259" t="s">
        <v>242</v>
      </c>
      <c r="U237">
        <f>IF(D237=0,D238,D237)</f>
        <v>26</v>
      </c>
      <c r="V237">
        <v>0</v>
      </c>
      <c r="W237" s="279"/>
    </row>
    <row r="238" spans="1:26" s="57" customFormat="1" ht="13.5" customHeight="1">
      <c r="A238" s="317">
        <f>G238</f>
        <v>61</v>
      </c>
      <c r="B238" s="199">
        <f t="shared" si="3"/>
        <v>26</v>
      </c>
      <c r="C238" s="126" t="s">
        <v>217</v>
      </c>
      <c r="D238" s="120">
        <v>26</v>
      </c>
      <c r="E238" s="148" t="s">
        <v>24</v>
      </c>
      <c r="F238" s="148" t="s">
        <v>91</v>
      </c>
      <c r="G238" s="153">
        <v>61</v>
      </c>
      <c r="H238" s="153">
        <v>120</v>
      </c>
      <c r="I238" s="16">
        <v>4.75</v>
      </c>
      <c r="J238" s="16">
        <v>4.75</v>
      </c>
      <c r="K238" s="122" t="s">
        <v>54</v>
      </c>
      <c r="L238" s="133" t="s">
        <v>40</v>
      </c>
      <c r="M238" s="123">
        <v>2200</v>
      </c>
      <c r="N238" s="124"/>
      <c r="O238" s="123"/>
      <c r="P238" s="123"/>
      <c r="Q238" s="123"/>
      <c r="R238" s="125">
        <v>1</v>
      </c>
      <c r="S238" s="125"/>
      <c r="T238" s="126" t="s">
        <v>242</v>
      </c>
      <c r="U238">
        <f>IF(D237=0,D238,D237)</f>
        <v>26</v>
      </c>
      <c r="V238">
        <f>IF(T237="取りやめ",0,IF(I237=0,I238,I237))</f>
        <v>4.75</v>
      </c>
      <c r="W238" s="279"/>
      <c r="Y238" s="57" t="s">
        <v>24</v>
      </c>
      <c r="Z238" s="57">
        <v>23</v>
      </c>
    </row>
    <row r="239" spans="1:26" s="268" customFormat="1" ht="13.5" customHeight="1">
      <c r="A239" s="317">
        <f>IF(G239=G240,G239,G240)</f>
        <v>67</v>
      </c>
      <c r="B239" s="199">
        <f t="shared" si="3"/>
        <v>26</v>
      </c>
      <c r="C239" s="259" t="s">
        <v>90</v>
      </c>
      <c r="D239" s="218">
        <v>26</v>
      </c>
      <c r="E239" s="211" t="s">
        <v>24</v>
      </c>
      <c r="F239" s="211" t="s">
        <v>91</v>
      </c>
      <c r="G239" s="212">
        <v>67</v>
      </c>
      <c r="H239" s="212">
        <v>40</v>
      </c>
      <c r="I239" s="213">
        <v>1.67</v>
      </c>
      <c r="J239" s="213">
        <v>1.67</v>
      </c>
      <c r="K239" s="214" t="s">
        <v>54</v>
      </c>
      <c r="L239" s="376" t="s">
        <v>278</v>
      </c>
      <c r="M239" s="217">
        <v>2350</v>
      </c>
      <c r="N239" s="374"/>
      <c r="O239" s="217"/>
      <c r="P239" s="217"/>
      <c r="Q239" s="217"/>
      <c r="R239" s="219">
        <v>1</v>
      </c>
      <c r="S239" s="219"/>
      <c r="T239" s="259" t="s">
        <v>216</v>
      </c>
      <c r="U239">
        <f>IF(D239=0,D240,D239)</f>
        <v>26</v>
      </c>
      <c r="V239">
        <v>0</v>
      </c>
      <c r="W239" s="279"/>
    </row>
    <row r="240" spans="1:26" s="57" customFormat="1" ht="13.5" customHeight="1">
      <c r="A240" s="317">
        <f>G240</f>
        <v>67</v>
      </c>
      <c r="B240" s="199">
        <f t="shared" si="3"/>
        <v>26</v>
      </c>
      <c r="C240" s="126" t="s">
        <v>90</v>
      </c>
      <c r="D240" s="120">
        <v>26</v>
      </c>
      <c r="E240" s="148" t="s">
        <v>24</v>
      </c>
      <c r="F240" s="148" t="s">
        <v>91</v>
      </c>
      <c r="G240" s="153">
        <v>67</v>
      </c>
      <c r="H240" s="153">
        <v>40</v>
      </c>
      <c r="I240" s="16">
        <v>1.67</v>
      </c>
      <c r="J240" s="16">
        <v>1.67</v>
      </c>
      <c r="K240" s="122" t="s">
        <v>54</v>
      </c>
      <c r="L240" s="133" t="s">
        <v>100</v>
      </c>
      <c r="M240" s="123">
        <v>2350</v>
      </c>
      <c r="N240" s="124"/>
      <c r="O240" s="123"/>
      <c r="P240" s="123"/>
      <c r="Q240" s="123"/>
      <c r="R240" s="125">
        <v>1</v>
      </c>
      <c r="S240" s="125"/>
      <c r="T240" s="126" t="s">
        <v>216</v>
      </c>
      <c r="U240">
        <f>IF(D239=0,D240,D239)</f>
        <v>26</v>
      </c>
      <c r="V240">
        <f>IF(T239="取りやめ",0,IF(I239=0,I240,I239))</f>
        <v>1.67</v>
      </c>
      <c r="W240" s="279"/>
      <c r="Y240" s="57" t="s">
        <v>24</v>
      </c>
      <c r="Z240" s="57">
        <v>23</v>
      </c>
    </row>
    <row r="241" spans="1:26" s="268" customFormat="1" ht="13.5" customHeight="1">
      <c r="A241" s="317">
        <f>IF(G241=G242,G241,G242)</f>
        <v>71</v>
      </c>
      <c r="B241" s="199">
        <f t="shared" si="3"/>
        <v>26</v>
      </c>
      <c r="C241" s="259" t="s">
        <v>217</v>
      </c>
      <c r="D241" s="218">
        <v>26</v>
      </c>
      <c r="E241" s="211" t="s">
        <v>24</v>
      </c>
      <c r="F241" s="211" t="s">
        <v>91</v>
      </c>
      <c r="G241" s="212">
        <v>71</v>
      </c>
      <c r="H241" s="212">
        <v>70</v>
      </c>
      <c r="I241" s="213">
        <v>0.06</v>
      </c>
      <c r="J241" s="213">
        <v>0.06</v>
      </c>
      <c r="K241" s="214" t="s">
        <v>53</v>
      </c>
      <c r="L241" s="376" t="s">
        <v>403</v>
      </c>
      <c r="M241" s="217">
        <v>2190</v>
      </c>
      <c r="N241" s="374"/>
      <c r="O241" s="217"/>
      <c r="P241" s="217"/>
      <c r="Q241" s="217"/>
      <c r="R241" s="219">
        <v>1</v>
      </c>
      <c r="S241" s="219"/>
      <c r="T241" s="259" t="s">
        <v>243</v>
      </c>
      <c r="U241">
        <f>IF(D241=0,D242,D241)</f>
        <v>26</v>
      </c>
      <c r="V241">
        <v>0</v>
      </c>
      <c r="W241" s="279"/>
    </row>
    <row r="242" spans="1:26" s="57" customFormat="1" ht="13.5" customHeight="1">
      <c r="A242" s="317">
        <f>G242</f>
        <v>71</v>
      </c>
      <c r="B242" s="199">
        <f t="shared" si="3"/>
        <v>26</v>
      </c>
      <c r="C242" s="126" t="s">
        <v>217</v>
      </c>
      <c r="D242" s="120">
        <v>26</v>
      </c>
      <c r="E242" s="148" t="s">
        <v>24</v>
      </c>
      <c r="F242" s="148" t="s">
        <v>91</v>
      </c>
      <c r="G242" s="153">
        <v>71</v>
      </c>
      <c r="H242" s="153">
        <v>70</v>
      </c>
      <c r="I242" s="16">
        <v>0.06</v>
      </c>
      <c r="J242" s="16">
        <v>0.06</v>
      </c>
      <c r="K242" s="122" t="s">
        <v>53</v>
      </c>
      <c r="L242" s="133" t="s">
        <v>40</v>
      </c>
      <c r="M242" s="123">
        <v>2190</v>
      </c>
      <c r="N242" s="124"/>
      <c r="O242" s="123"/>
      <c r="P242" s="123"/>
      <c r="Q242" s="123"/>
      <c r="R242" s="125">
        <v>1</v>
      </c>
      <c r="S242" s="125"/>
      <c r="T242" s="126" t="s">
        <v>243</v>
      </c>
      <c r="U242">
        <f>IF(D241=0,D242,D241)</f>
        <v>26</v>
      </c>
      <c r="V242">
        <f>IF(T241="取りやめ",0,IF(I241=0,I242,I241))</f>
        <v>0.06</v>
      </c>
      <c r="W242" s="279"/>
      <c r="Y242" s="57" t="s">
        <v>24</v>
      </c>
      <c r="Z242" s="57">
        <v>23</v>
      </c>
    </row>
    <row r="243" spans="1:26" s="268" customFormat="1" ht="13.5" customHeight="1">
      <c r="A243" s="317">
        <f>IF(G243=G244,G243,G244)</f>
        <v>71</v>
      </c>
      <c r="B243" s="199">
        <f t="shared" si="3"/>
        <v>26</v>
      </c>
      <c r="C243" s="259" t="s">
        <v>217</v>
      </c>
      <c r="D243" s="218">
        <v>26</v>
      </c>
      <c r="E243" s="211" t="s">
        <v>24</v>
      </c>
      <c r="F243" s="211" t="s">
        <v>91</v>
      </c>
      <c r="G243" s="212">
        <v>71</v>
      </c>
      <c r="H243" s="212">
        <v>70</v>
      </c>
      <c r="I243" s="213">
        <v>0.25</v>
      </c>
      <c r="J243" s="213">
        <v>0.25</v>
      </c>
      <c r="K243" s="214" t="s">
        <v>53</v>
      </c>
      <c r="L243" s="376" t="s">
        <v>403</v>
      </c>
      <c r="M243" s="217">
        <v>2190</v>
      </c>
      <c r="N243" s="374"/>
      <c r="O243" s="217"/>
      <c r="P243" s="217"/>
      <c r="Q243" s="217"/>
      <c r="R243" s="219">
        <v>1</v>
      </c>
      <c r="S243" s="219"/>
      <c r="T243" s="259" t="s">
        <v>244</v>
      </c>
      <c r="U243">
        <f>IF(D243=0,D244,D243)</f>
        <v>26</v>
      </c>
      <c r="V243">
        <v>0</v>
      </c>
      <c r="W243" s="279"/>
    </row>
    <row r="244" spans="1:26" s="57" customFormat="1" ht="13.5" customHeight="1">
      <c r="A244" s="317">
        <f>G244</f>
        <v>71</v>
      </c>
      <c r="B244" s="199">
        <f t="shared" si="3"/>
        <v>26</v>
      </c>
      <c r="C244" s="126" t="s">
        <v>217</v>
      </c>
      <c r="D244" s="120">
        <v>26</v>
      </c>
      <c r="E244" s="148" t="s">
        <v>24</v>
      </c>
      <c r="F244" s="148" t="s">
        <v>91</v>
      </c>
      <c r="G244" s="153">
        <v>71</v>
      </c>
      <c r="H244" s="153">
        <v>70</v>
      </c>
      <c r="I244" s="16">
        <v>0.25</v>
      </c>
      <c r="J244" s="16">
        <v>0.25</v>
      </c>
      <c r="K244" s="122" t="s">
        <v>53</v>
      </c>
      <c r="L244" s="133" t="s">
        <v>40</v>
      </c>
      <c r="M244" s="123">
        <v>2190</v>
      </c>
      <c r="N244" s="124"/>
      <c r="O244" s="123"/>
      <c r="P244" s="123"/>
      <c r="Q244" s="123"/>
      <c r="R244" s="125">
        <v>1</v>
      </c>
      <c r="S244" s="125"/>
      <c r="T244" s="126" t="s">
        <v>244</v>
      </c>
      <c r="U244">
        <f>IF(D243=0,D244,D243)</f>
        <v>26</v>
      </c>
      <c r="V244">
        <f>IF(T243="取りやめ",0,IF(I243=0,I244,I243))</f>
        <v>0.25</v>
      </c>
      <c r="W244" s="279"/>
      <c r="Y244" s="57" t="s">
        <v>24</v>
      </c>
      <c r="Z244" s="57">
        <v>23</v>
      </c>
    </row>
    <row r="245" spans="1:26" s="268" customFormat="1" ht="13.5" customHeight="1">
      <c r="A245" s="317">
        <f>IF(G245=G246,G245,G246)</f>
        <v>72</v>
      </c>
      <c r="B245" s="199">
        <f t="shared" si="3"/>
        <v>26</v>
      </c>
      <c r="C245" s="259" t="s">
        <v>217</v>
      </c>
      <c r="D245" s="218">
        <v>26</v>
      </c>
      <c r="E245" s="211" t="s">
        <v>24</v>
      </c>
      <c r="F245" s="211" t="s">
        <v>91</v>
      </c>
      <c r="G245" s="212">
        <v>72</v>
      </c>
      <c r="H245" s="212">
        <v>77</v>
      </c>
      <c r="I245" s="213">
        <v>1.35</v>
      </c>
      <c r="J245" s="213">
        <v>1.35</v>
      </c>
      <c r="K245" s="214" t="s">
        <v>54</v>
      </c>
      <c r="L245" s="376" t="s">
        <v>278</v>
      </c>
      <c r="M245" s="217">
        <v>2200</v>
      </c>
      <c r="N245" s="374"/>
      <c r="O245" s="217"/>
      <c r="P245" s="217"/>
      <c r="Q245" s="217"/>
      <c r="R245" s="219">
        <v>1</v>
      </c>
      <c r="S245" s="219"/>
      <c r="T245" s="259" t="s">
        <v>245</v>
      </c>
      <c r="U245">
        <f>IF(D245=0,D246,D245)</f>
        <v>26</v>
      </c>
      <c r="V245">
        <v>0</v>
      </c>
      <c r="W245" s="279"/>
    </row>
    <row r="246" spans="1:26" s="57" customFormat="1" ht="13.5" customHeight="1">
      <c r="A246" s="317">
        <f>G246</f>
        <v>72</v>
      </c>
      <c r="B246" s="199">
        <f t="shared" si="3"/>
        <v>26</v>
      </c>
      <c r="C246" s="126" t="s">
        <v>217</v>
      </c>
      <c r="D246" s="120">
        <v>26</v>
      </c>
      <c r="E246" s="148" t="s">
        <v>24</v>
      </c>
      <c r="F246" s="148" t="s">
        <v>91</v>
      </c>
      <c r="G246" s="153">
        <v>72</v>
      </c>
      <c r="H246" s="153">
        <v>77</v>
      </c>
      <c r="I246" s="16">
        <v>1.35</v>
      </c>
      <c r="J246" s="16">
        <v>1.35</v>
      </c>
      <c r="K246" s="122" t="s">
        <v>54</v>
      </c>
      <c r="L246" s="133" t="s">
        <v>100</v>
      </c>
      <c r="M246" s="123">
        <v>2200</v>
      </c>
      <c r="N246" s="124"/>
      <c r="O246" s="123"/>
      <c r="P246" s="123"/>
      <c r="Q246" s="123"/>
      <c r="R246" s="125">
        <v>1</v>
      </c>
      <c r="S246" s="125"/>
      <c r="T246" s="126" t="s">
        <v>245</v>
      </c>
      <c r="U246">
        <f>IF(D245=0,D246,D245)</f>
        <v>26</v>
      </c>
      <c r="V246">
        <f>IF(T245="取りやめ",0,IF(I245=0,I246,I245))</f>
        <v>1.35</v>
      </c>
      <c r="W246" s="279"/>
      <c r="Y246" s="57" t="s">
        <v>24</v>
      </c>
      <c r="Z246" s="57">
        <v>23</v>
      </c>
    </row>
    <row r="247" spans="1:26" s="269" customFormat="1" ht="13.5" customHeight="1">
      <c r="A247" s="317">
        <f>IF(G247=G248,G247,G248)</f>
        <v>74</v>
      </c>
      <c r="B247" s="199">
        <f t="shared" si="3"/>
        <v>26</v>
      </c>
      <c r="C247" s="259" t="s">
        <v>217</v>
      </c>
      <c r="D247" s="218">
        <v>26</v>
      </c>
      <c r="E247" s="211" t="s">
        <v>24</v>
      </c>
      <c r="F247" s="211" t="s">
        <v>91</v>
      </c>
      <c r="G247" s="212">
        <v>74</v>
      </c>
      <c r="H247" s="212">
        <v>57</v>
      </c>
      <c r="I247" s="213">
        <v>0.31</v>
      </c>
      <c r="J247" s="213">
        <v>0.31</v>
      </c>
      <c r="K247" s="214" t="s">
        <v>53</v>
      </c>
      <c r="L247" s="376" t="s">
        <v>443</v>
      </c>
      <c r="M247" s="217">
        <v>2250</v>
      </c>
      <c r="N247" s="374"/>
      <c r="O247" s="217"/>
      <c r="P247" s="217"/>
      <c r="Q247" s="217"/>
      <c r="R247" s="219">
        <v>1</v>
      </c>
      <c r="S247" s="219"/>
      <c r="T247" s="259" t="s">
        <v>247</v>
      </c>
      <c r="U247">
        <f>IF(D247=0,D248,D247)</f>
        <v>26</v>
      </c>
      <c r="V247">
        <v>0</v>
      </c>
      <c r="W247" s="279"/>
    </row>
    <row r="248" spans="1:26" s="56" customFormat="1" ht="13.5" customHeight="1">
      <c r="A248" s="317">
        <f>G248</f>
        <v>74</v>
      </c>
      <c r="B248" s="199">
        <f t="shared" si="3"/>
        <v>26</v>
      </c>
      <c r="C248" s="126" t="s">
        <v>217</v>
      </c>
      <c r="D248" s="120">
        <v>26</v>
      </c>
      <c r="E248" s="148" t="s">
        <v>24</v>
      </c>
      <c r="F248" s="148" t="s">
        <v>91</v>
      </c>
      <c r="G248" s="153">
        <v>74</v>
      </c>
      <c r="H248" s="153">
        <v>57</v>
      </c>
      <c r="I248" s="16">
        <v>0.31</v>
      </c>
      <c r="J248" s="16">
        <v>0.31</v>
      </c>
      <c r="K248" s="122" t="s">
        <v>53</v>
      </c>
      <c r="L248" s="133" t="s">
        <v>246</v>
      </c>
      <c r="M248" s="123">
        <v>2250</v>
      </c>
      <c r="N248" s="124"/>
      <c r="O248" s="123"/>
      <c r="P248" s="123"/>
      <c r="Q248" s="123"/>
      <c r="R248" s="125">
        <v>1</v>
      </c>
      <c r="S248" s="125"/>
      <c r="T248" s="126" t="s">
        <v>247</v>
      </c>
      <c r="U248">
        <f>IF(D247=0,D248,D247)</f>
        <v>26</v>
      </c>
      <c r="V248">
        <f>IF(T247="取りやめ",0,IF(I247=0,I248,I247))</f>
        <v>0.31</v>
      </c>
      <c r="W248" s="279"/>
    </row>
    <row r="249" spans="1:26" s="269" customFormat="1" ht="13.5" customHeight="1">
      <c r="A249" s="317">
        <f>IF(G249=G250,G249,G250)</f>
        <v>75</v>
      </c>
      <c r="B249" s="199">
        <f t="shared" si="3"/>
        <v>26</v>
      </c>
      <c r="C249" s="259" t="s">
        <v>217</v>
      </c>
      <c r="D249" s="218">
        <v>26</v>
      </c>
      <c r="E249" s="211" t="s">
        <v>24</v>
      </c>
      <c r="F249" s="211" t="s">
        <v>91</v>
      </c>
      <c r="G249" s="212">
        <v>75</v>
      </c>
      <c r="H249" s="212">
        <v>65</v>
      </c>
      <c r="I249" s="213">
        <v>5.75</v>
      </c>
      <c r="J249" s="213">
        <v>5.75</v>
      </c>
      <c r="K249" s="214" t="s">
        <v>54</v>
      </c>
      <c r="L249" s="376" t="s">
        <v>403</v>
      </c>
      <c r="M249" s="217">
        <v>2000</v>
      </c>
      <c r="N249" s="374"/>
      <c r="O249" s="217"/>
      <c r="P249" s="217"/>
      <c r="Q249" s="217"/>
      <c r="R249" s="219">
        <v>1</v>
      </c>
      <c r="S249" s="219"/>
      <c r="T249" s="259" t="s">
        <v>248</v>
      </c>
      <c r="U249">
        <f>IF(D249=0,D250,D249)</f>
        <v>26</v>
      </c>
      <c r="V249">
        <v>0</v>
      </c>
      <c r="W249" s="279"/>
    </row>
    <row r="250" spans="1:26" s="56" customFormat="1" ht="13.5" customHeight="1">
      <c r="A250" s="317">
        <f>G250</f>
        <v>75</v>
      </c>
      <c r="B250" s="199">
        <f t="shared" si="3"/>
        <v>26</v>
      </c>
      <c r="C250" s="126" t="s">
        <v>217</v>
      </c>
      <c r="D250" s="120">
        <v>26</v>
      </c>
      <c r="E250" s="148" t="s">
        <v>24</v>
      </c>
      <c r="F250" s="148" t="s">
        <v>91</v>
      </c>
      <c r="G250" s="153">
        <v>75</v>
      </c>
      <c r="H250" s="153">
        <v>65</v>
      </c>
      <c r="I250" s="16">
        <v>5.75</v>
      </c>
      <c r="J250" s="16">
        <v>5.75</v>
      </c>
      <c r="K250" s="122" t="s">
        <v>54</v>
      </c>
      <c r="L250" s="133" t="s">
        <v>40</v>
      </c>
      <c r="M250" s="123">
        <v>2000</v>
      </c>
      <c r="N250" s="124"/>
      <c r="O250" s="123"/>
      <c r="P250" s="123"/>
      <c r="Q250" s="123"/>
      <c r="R250" s="125">
        <v>1</v>
      </c>
      <c r="S250" s="125"/>
      <c r="T250" s="126" t="s">
        <v>248</v>
      </c>
      <c r="U250">
        <f>IF(D249=0,D250,D249)</f>
        <v>26</v>
      </c>
      <c r="V250">
        <f>IF(T249="取りやめ",0,IF(I249=0,I250,I249))</f>
        <v>5.75</v>
      </c>
      <c r="W250" s="279"/>
    </row>
    <row r="251" spans="1:26" s="268" customFormat="1" ht="13.5" customHeight="1">
      <c r="A251" s="317">
        <f>IF(G251=G252,G251,G252)</f>
        <v>75</v>
      </c>
      <c r="B251" s="199">
        <f t="shared" si="3"/>
        <v>26</v>
      </c>
      <c r="C251" s="259" t="s">
        <v>217</v>
      </c>
      <c r="D251" s="218">
        <v>26</v>
      </c>
      <c r="E251" s="211" t="s">
        <v>24</v>
      </c>
      <c r="F251" s="211" t="s">
        <v>91</v>
      </c>
      <c r="G251" s="212">
        <v>75</v>
      </c>
      <c r="H251" s="212">
        <v>66</v>
      </c>
      <c r="I251" s="213">
        <v>17.07</v>
      </c>
      <c r="J251" s="213">
        <v>17.07</v>
      </c>
      <c r="K251" s="214" t="s">
        <v>54</v>
      </c>
      <c r="L251" s="376" t="s">
        <v>403</v>
      </c>
      <c r="M251" s="217">
        <v>2000</v>
      </c>
      <c r="N251" s="374"/>
      <c r="O251" s="217"/>
      <c r="P251" s="217"/>
      <c r="Q251" s="217"/>
      <c r="R251" s="219">
        <v>1</v>
      </c>
      <c r="S251" s="219"/>
      <c r="T251" s="259" t="s">
        <v>249</v>
      </c>
      <c r="U251">
        <f>IF(D251=0,D252,D251)</f>
        <v>26</v>
      </c>
      <c r="V251">
        <v>0</v>
      </c>
      <c r="W251" s="279"/>
    </row>
    <row r="252" spans="1:26" s="57" customFormat="1" ht="13.5" customHeight="1">
      <c r="A252" s="317">
        <f>G252</f>
        <v>75</v>
      </c>
      <c r="B252" s="199">
        <f t="shared" si="3"/>
        <v>26</v>
      </c>
      <c r="C252" s="126" t="s">
        <v>217</v>
      </c>
      <c r="D252" s="120">
        <v>26</v>
      </c>
      <c r="E252" s="148" t="s">
        <v>24</v>
      </c>
      <c r="F252" s="148" t="s">
        <v>91</v>
      </c>
      <c r="G252" s="153">
        <v>75</v>
      </c>
      <c r="H252" s="153">
        <v>66</v>
      </c>
      <c r="I252" s="16">
        <v>17.07</v>
      </c>
      <c r="J252" s="16">
        <v>17.07</v>
      </c>
      <c r="K252" s="122" t="s">
        <v>54</v>
      </c>
      <c r="L252" s="133" t="s">
        <v>40</v>
      </c>
      <c r="M252" s="123">
        <v>2000</v>
      </c>
      <c r="N252" s="124"/>
      <c r="O252" s="123"/>
      <c r="P252" s="123"/>
      <c r="Q252" s="123"/>
      <c r="R252" s="125">
        <v>1</v>
      </c>
      <c r="S252" s="125"/>
      <c r="T252" s="126" t="s">
        <v>249</v>
      </c>
      <c r="U252">
        <f>IF(D251=0,D252,D251)</f>
        <v>26</v>
      </c>
      <c r="V252">
        <f>IF(T251="取りやめ",0,IF(I251=0,I252,I251))</f>
        <v>17.07</v>
      </c>
      <c r="W252" s="279"/>
      <c r="Y252" s="57" t="s">
        <v>24</v>
      </c>
      <c r="Z252" s="57">
        <v>23</v>
      </c>
    </row>
    <row r="253" spans="1:26" s="270" customFormat="1" ht="13.5" customHeight="1">
      <c r="A253" s="317">
        <f>IF(G253=G254,G253,G254)</f>
        <v>75</v>
      </c>
      <c r="B253" s="199">
        <f t="shared" si="3"/>
        <v>26</v>
      </c>
      <c r="C253" s="259" t="s">
        <v>217</v>
      </c>
      <c r="D253" s="218">
        <v>26</v>
      </c>
      <c r="E253" s="211" t="s">
        <v>24</v>
      </c>
      <c r="F253" s="211" t="s">
        <v>91</v>
      </c>
      <c r="G253" s="212">
        <v>75</v>
      </c>
      <c r="H253" s="212">
        <v>66</v>
      </c>
      <c r="I253" s="213">
        <v>0.35</v>
      </c>
      <c r="J253" s="213">
        <v>0.35</v>
      </c>
      <c r="K253" s="214" t="s">
        <v>54</v>
      </c>
      <c r="L253" s="376" t="s">
        <v>403</v>
      </c>
      <c r="M253" s="217">
        <v>2000</v>
      </c>
      <c r="N253" s="374"/>
      <c r="O253" s="217"/>
      <c r="P253" s="217"/>
      <c r="Q253" s="217"/>
      <c r="R253" s="219">
        <v>1</v>
      </c>
      <c r="S253" s="219"/>
      <c r="T253" s="259" t="s">
        <v>250</v>
      </c>
      <c r="U253">
        <f>IF(D253=0,D254,D253)</f>
        <v>26</v>
      </c>
      <c r="V253">
        <v>0</v>
      </c>
      <c r="W253" s="279"/>
    </row>
    <row r="254" spans="1:26" s="57" customFormat="1" ht="13.5" customHeight="1">
      <c r="A254" s="317">
        <f>G254</f>
        <v>75</v>
      </c>
      <c r="B254" s="199">
        <f t="shared" si="3"/>
        <v>26</v>
      </c>
      <c r="C254" s="126" t="s">
        <v>217</v>
      </c>
      <c r="D254" s="120">
        <v>26</v>
      </c>
      <c r="E254" s="148" t="s">
        <v>24</v>
      </c>
      <c r="F254" s="148" t="s">
        <v>91</v>
      </c>
      <c r="G254" s="153">
        <v>75</v>
      </c>
      <c r="H254" s="153">
        <v>66</v>
      </c>
      <c r="I254" s="16">
        <v>0.35</v>
      </c>
      <c r="J254" s="16">
        <v>0.35</v>
      </c>
      <c r="K254" s="122" t="s">
        <v>54</v>
      </c>
      <c r="L254" s="133" t="s">
        <v>40</v>
      </c>
      <c r="M254" s="123">
        <v>2000</v>
      </c>
      <c r="N254" s="124"/>
      <c r="O254" s="123"/>
      <c r="P254" s="123"/>
      <c r="Q254" s="123"/>
      <c r="R254" s="125">
        <v>1</v>
      </c>
      <c r="S254" s="125"/>
      <c r="T254" s="126" t="s">
        <v>250</v>
      </c>
      <c r="U254">
        <f>IF(D253=0,D254,D253)</f>
        <v>26</v>
      </c>
      <c r="V254">
        <f>IF(T253="取りやめ",0,IF(I253=0,I254,I253))</f>
        <v>0.35</v>
      </c>
      <c r="W254" s="279"/>
      <c r="Y254" s="57" t="s">
        <v>22</v>
      </c>
      <c r="Z254" s="57">
        <v>21</v>
      </c>
    </row>
    <row r="255" spans="1:26" s="182" customFormat="1" ht="13.5" customHeight="1">
      <c r="A255" s="317">
        <f>IF(G255=G256,G255,G256)</f>
        <v>75</v>
      </c>
      <c r="B255" s="199">
        <f t="shared" si="3"/>
        <v>26</v>
      </c>
      <c r="C255" s="259" t="s">
        <v>217</v>
      </c>
      <c r="D255" s="218">
        <v>26</v>
      </c>
      <c r="E255" s="211" t="s">
        <v>24</v>
      </c>
      <c r="F255" s="211" t="s">
        <v>91</v>
      </c>
      <c r="G255" s="212">
        <v>75</v>
      </c>
      <c r="H255" s="212">
        <v>104</v>
      </c>
      <c r="I255" s="213">
        <v>0.12</v>
      </c>
      <c r="J255" s="213">
        <v>0.12</v>
      </c>
      <c r="K255" s="214" t="s">
        <v>53</v>
      </c>
      <c r="L255" s="376" t="s">
        <v>413</v>
      </c>
      <c r="M255" s="217">
        <v>2020</v>
      </c>
      <c r="N255" s="374"/>
      <c r="O255" s="217"/>
      <c r="P255" s="217"/>
      <c r="Q255" s="217"/>
      <c r="R255" s="219">
        <v>1</v>
      </c>
      <c r="S255" s="219"/>
      <c r="T255" s="259" t="s">
        <v>252</v>
      </c>
      <c r="U255">
        <f>IF(D255=0,D256,D255)</f>
        <v>26</v>
      </c>
      <c r="V255">
        <v>0</v>
      </c>
      <c r="W255" s="279"/>
    </row>
    <row r="256" spans="1:26" s="56" customFormat="1" ht="13.5" customHeight="1">
      <c r="A256" s="317">
        <f>G256</f>
        <v>75</v>
      </c>
      <c r="B256" s="199">
        <f t="shared" si="3"/>
        <v>26</v>
      </c>
      <c r="C256" s="126" t="s">
        <v>217</v>
      </c>
      <c r="D256" s="120">
        <v>26</v>
      </c>
      <c r="E256" s="148" t="s">
        <v>24</v>
      </c>
      <c r="F256" s="148" t="s">
        <v>91</v>
      </c>
      <c r="G256" s="153">
        <v>75</v>
      </c>
      <c r="H256" s="153">
        <v>104</v>
      </c>
      <c r="I256" s="16">
        <v>0.12</v>
      </c>
      <c r="J256" s="16">
        <v>0.12</v>
      </c>
      <c r="K256" s="122" t="s">
        <v>53</v>
      </c>
      <c r="L256" s="133" t="s">
        <v>251</v>
      </c>
      <c r="M256" s="123">
        <v>2020</v>
      </c>
      <c r="N256" s="124"/>
      <c r="O256" s="123"/>
      <c r="P256" s="123"/>
      <c r="Q256" s="123"/>
      <c r="R256" s="125">
        <v>1</v>
      </c>
      <c r="S256" s="125"/>
      <c r="T256" s="126" t="s">
        <v>252</v>
      </c>
      <c r="U256">
        <f>IF(D255=0,D256,D255)</f>
        <v>26</v>
      </c>
      <c r="V256">
        <f>IF(T255="取りやめ",0,IF(I255=0,I256,I255))</f>
        <v>0.12</v>
      </c>
      <c r="W256" s="279"/>
      <c r="Y256" s="56" t="s">
        <v>23</v>
      </c>
      <c r="Z256" s="56">
        <v>22</v>
      </c>
    </row>
    <row r="257" spans="1:27" s="270" customFormat="1" ht="13.5" customHeight="1">
      <c r="A257" s="317">
        <f>IF(G257=G258,G257,G258)</f>
        <v>75</v>
      </c>
      <c r="B257" s="199">
        <f t="shared" si="3"/>
        <v>26</v>
      </c>
      <c r="C257" s="259" t="s">
        <v>217</v>
      </c>
      <c r="D257" s="218">
        <v>26</v>
      </c>
      <c r="E257" s="211" t="s">
        <v>24</v>
      </c>
      <c r="F257" s="211" t="s">
        <v>91</v>
      </c>
      <c r="G257" s="212">
        <v>75</v>
      </c>
      <c r="H257" s="212">
        <v>104</v>
      </c>
      <c r="I257" s="213">
        <v>0.25</v>
      </c>
      <c r="J257" s="213">
        <v>0.25</v>
      </c>
      <c r="K257" s="214" t="s">
        <v>53</v>
      </c>
      <c r="L257" s="376" t="s">
        <v>413</v>
      </c>
      <c r="M257" s="217">
        <v>2020</v>
      </c>
      <c r="N257" s="374"/>
      <c r="O257" s="217"/>
      <c r="P257" s="217"/>
      <c r="Q257" s="217"/>
      <c r="R257" s="219">
        <v>1</v>
      </c>
      <c r="S257" s="219"/>
      <c r="T257" s="259" t="s">
        <v>244</v>
      </c>
      <c r="U257">
        <f>IF(D257=0,D258,D257)</f>
        <v>26</v>
      </c>
      <c r="V257">
        <v>0</v>
      </c>
      <c r="W257" s="279"/>
    </row>
    <row r="258" spans="1:27" s="57" customFormat="1" ht="13.5" customHeight="1">
      <c r="A258" s="317">
        <f>G258</f>
        <v>75</v>
      </c>
      <c r="B258" s="199">
        <f t="shared" si="3"/>
        <v>26</v>
      </c>
      <c r="C258" s="126" t="s">
        <v>217</v>
      </c>
      <c r="D258" s="120">
        <v>26</v>
      </c>
      <c r="E258" s="148" t="s">
        <v>24</v>
      </c>
      <c r="F258" s="148" t="s">
        <v>91</v>
      </c>
      <c r="G258" s="153">
        <v>75</v>
      </c>
      <c r="H258" s="153">
        <v>104</v>
      </c>
      <c r="I258" s="16">
        <v>0.25</v>
      </c>
      <c r="J258" s="16">
        <v>0.25</v>
      </c>
      <c r="K258" s="122" t="s">
        <v>53</v>
      </c>
      <c r="L258" s="133" t="s">
        <v>251</v>
      </c>
      <c r="M258" s="123">
        <v>2020</v>
      </c>
      <c r="N258" s="124"/>
      <c r="O258" s="123"/>
      <c r="P258" s="123"/>
      <c r="Q258" s="123"/>
      <c r="R258" s="125">
        <v>1</v>
      </c>
      <c r="S258" s="125"/>
      <c r="T258" s="126" t="s">
        <v>244</v>
      </c>
      <c r="U258">
        <f>IF(D257=0,D258,D257)</f>
        <v>26</v>
      </c>
      <c r="V258">
        <f>IF(T257="取りやめ",0,IF(I257=0,I258,I257))</f>
        <v>0.25</v>
      </c>
      <c r="W258" s="279"/>
      <c r="Y258" s="57" t="s">
        <v>24</v>
      </c>
      <c r="Z258" s="57">
        <v>23</v>
      </c>
    </row>
    <row r="259" spans="1:27" s="269" customFormat="1" ht="13.5" customHeight="1">
      <c r="A259" s="317">
        <f>IF(G259=G260,G259,G260)</f>
        <v>75</v>
      </c>
      <c r="B259" s="199">
        <f t="shared" si="3"/>
        <v>26</v>
      </c>
      <c r="C259" s="259" t="s">
        <v>217</v>
      </c>
      <c r="D259" s="218">
        <v>26</v>
      </c>
      <c r="E259" s="211" t="s">
        <v>24</v>
      </c>
      <c r="F259" s="211" t="s">
        <v>91</v>
      </c>
      <c r="G259" s="212">
        <v>75</v>
      </c>
      <c r="H259" s="212">
        <v>104</v>
      </c>
      <c r="I259" s="213">
        <v>0.13</v>
      </c>
      <c r="J259" s="213">
        <v>0.13</v>
      </c>
      <c r="K259" s="214" t="s">
        <v>53</v>
      </c>
      <c r="L259" s="376" t="s">
        <v>413</v>
      </c>
      <c r="M259" s="217">
        <v>1920</v>
      </c>
      <c r="N259" s="374"/>
      <c r="O259" s="217"/>
      <c r="P259" s="217"/>
      <c r="Q259" s="217"/>
      <c r="R259" s="219">
        <v>1</v>
      </c>
      <c r="S259" s="219"/>
      <c r="T259" s="259" t="s">
        <v>228</v>
      </c>
      <c r="U259">
        <f>IF(D259=0,D260,D259)</f>
        <v>26</v>
      </c>
      <c r="V259">
        <v>0</v>
      </c>
      <c r="W259" s="279"/>
    </row>
    <row r="260" spans="1:27" s="56" customFormat="1" ht="13.5" customHeight="1">
      <c r="A260" s="317">
        <f>G260</f>
        <v>75</v>
      </c>
      <c r="B260" s="199">
        <f t="shared" si="3"/>
        <v>26</v>
      </c>
      <c r="C260" s="126" t="s">
        <v>217</v>
      </c>
      <c r="D260" s="120">
        <v>26</v>
      </c>
      <c r="E260" s="148" t="s">
        <v>24</v>
      </c>
      <c r="F260" s="148" t="s">
        <v>91</v>
      </c>
      <c r="G260" s="153">
        <v>75</v>
      </c>
      <c r="H260" s="153">
        <v>104</v>
      </c>
      <c r="I260" s="16">
        <v>0.13</v>
      </c>
      <c r="J260" s="16">
        <v>0.13</v>
      </c>
      <c r="K260" s="122" t="s">
        <v>53</v>
      </c>
      <c r="L260" s="133" t="s">
        <v>251</v>
      </c>
      <c r="M260" s="123">
        <v>1920</v>
      </c>
      <c r="N260" s="124"/>
      <c r="O260" s="123"/>
      <c r="P260" s="123"/>
      <c r="Q260" s="123"/>
      <c r="R260" s="125">
        <v>1</v>
      </c>
      <c r="S260" s="125"/>
      <c r="T260" s="126" t="s">
        <v>228</v>
      </c>
      <c r="U260">
        <f>IF(D259=0,D260,D259)</f>
        <v>26</v>
      </c>
      <c r="V260">
        <f>IF(T259="取りやめ",0,IF(I259=0,I260,I259))</f>
        <v>0.13</v>
      </c>
      <c r="W260" s="279"/>
      <c r="Y260" s="56" t="s">
        <v>25</v>
      </c>
      <c r="Z260" s="56">
        <v>24</v>
      </c>
    </row>
    <row r="261" spans="1:27" s="268" customFormat="1" ht="13.5" customHeight="1">
      <c r="A261" s="317">
        <f>IF(G261=G262,G261,G262)</f>
        <v>79</v>
      </c>
      <c r="B261" s="199">
        <f t="shared" ref="B261:B324" si="4">U261</f>
        <v>26</v>
      </c>
      <c r="C261" s="259" t="s">
        <v>217</v>
      </c>
      <c r="D261" s="218">
        <v>26</v>
      </c>
      <c r="E261" s="211" t="s">
        <v>24</v>
      </c>
      <c r="F261" s="211" t="s">
        <v>91</v>
      </c>
      <c r="G261" s="212">
        <v>79</v>
      </c>
      <c r="H261" s="212">
        <v>114</v>
      </c>
      <c r="I261" s="213">
        <v>1.5</v>
      </c>
      <c r="J261" s="213">
        <v>1.5</v>
      </c>
      <c r="K261" s="214" t="s">
        <v>54</v>
      </c>
      <c r="L261" s="376" t="s">
        <v>253</v>
      </c>
      <c r="M261" s="217">
        <v>2330</v>
      </c>
      <c r="N261" s="374"/>
      <c r="O261" s="217"/>
      <c r="P261" s="217"/>
      <c r="Q261" s="217"/>
      <c r="R261" s="219">
        <v>1</v>
      </c>
      <c r="S261" s="219"/>
      <c r="T261" s="259" t="s">
        <v>254</v>
      </c>
      <c r="U261">
        <f>IF(D261=0,D262,D261)</f>
        <v>26</v>
      </c>
      <c r="V261">
        <v>0</v>
      </c>
      <c r="W261" s="279"/>
    </row>
    <row r="262" spans="1:27" s="57" customFormat="1" ht="13.5" customHeight="1">
      <c r="A262" s="317">
        <f>G262</f>
        <v>79</v>
      </c>
      <c r="B262" s="199">
        <f t="shared" si="4"/>
        <v>26</v>
      </c>
      <c r="C262" s="126" t="s">
        <v>217</v>
      </c>
      <c r="D262" s="120">
        <v>26</v>
      </c>
      <c r="E262" s="148" t="s">
        <v>24</v>
      </c>
      <c r="F262" s="148" t="s">
        <v>91</v>
      </c>
      <c r="G262" s="153">
        <v>79</v>
      </c>
      <c r="H262" s="153">
        <v>114</v>
      </c>
      <c r="I262" s="16">
        <v>1.5</v>
      </c>
      <c r="J262" s="16">
        <v>1.5</v>
      </c>
      <c r="K262" s="122" t="s">
        <v>54</v>
      </c>
      <c r="L262" s="133" t="s">
        <v>253</v>
      </c>
      <c r="M262" s="123">
        <v>2330</v>
      </c>
      <c r="N262" s="124"/>
      <c r="O262" s="123"/>
      <c r="P262" s="123"/>
      <c r="Q262" s="123"/>
      <c r="R262" s="125">
        <v>1</v>
      </c>
      <c r="S262" s="125"/>
      <c r="T262" s="126" t="s">
        <v>254</v>
      </c>
      <c r="U262">
        <f>IF(D261=0,D262,D261)</f>
        <v>26</v>
      </c>
      <c r="V262">
        <f>IF(T261="取りやめ",0,IF(I261=0,I262,I261))</f>
        <v>1.5</v>
      </c>
      <c r="W262" s="279"/>
      <c r="Y262" s="57" t="s">
        <v>26</v>
      </c>
      <c r="Z262" s="57">
        <v>25</v>
      </c>
      <c r="AA262" s="57" t="s">
        <v>45</v>
      </c>
    </row>
    <row r="263" spans="1:27" s="182" customFormat="1" ht="13.5" customHeight="1">
      <c r="A263" s="317">
        <f>IF(G263=G264,G263,G264)</f>
        <v>5</v>
      </c>
      <c r="B263" s="199">
        <f t="shared" si="4"/>
        <v>27</v>
      </c>
      <c r="C263" s="259" t="s">
        <v>217</v>
      </c>
      <c r="D263" s="218">
        <v>27</v>
      </c>
      <c r="E263" s="211" t="s">
        <v>24</v>
      </c>
      <c r="F263" s="211" t="s">
        <v>91</v>
      </c>
      <c r="G263" s="212">
        <v>5</v>
      </c>
      <c r="H263" s="212">
        <v>1</v>
      </c>
      <c r="I263" s="213">
        <v>0.38</v>
      </c>
      <c r="J263" s="213">
        <v>0.38</v>
      </c>
      <c r="K263" s="214" t="s">
        <v>54</v>
      </c>
      <c r="L263" s="376" t="s">
        <v>133</v>
      </c>
      <c r="M263" s="217">
        <v>2210</v>
      </c>
      <c r="N263" s="374"/>
      <c r="O263" s="217"/>
      <c r="P263" s="217"/>
      <c r="Q263" s="217"/>
      <c r="R263" s="219">
        <v>1</v>
      </c>
      <c r="S263" s="219"/>
      <c r="T263" s="259" t="s">
        <v>450</v>
      </c>
      <c r="U263">
        <f>IF(D263=0,D264,D263)</f>
        <v>27</v>
      </c>
      <c r="V263">
        <v>0</v>
      </c>
      <c r="W263" s="279"/>
    </row>
    <row r="264" spans="1:27" s="56" customFormat="1" ht="13.5" customHeight="1">
      <c r="A264" s="317">
        <f>G264</f>
        <v>5</v>
      </c>
      <c r="B264" s="199">
        <f t="shared" si="4"/>
        <v>27</v>
      </c>
      <c r="C264" s="126" t="s">
        <v>217</v>
      </c>
      <c r="D264" s="120">
        <v>27</v>
      </c>
      <c r="E264" s="148" t="s">
        <v>24</v>
      </c>
      <c r="F264" s="148" t="s">
        <v>91</v>
      </c>
      <c r="G264" s="153">
        <v>5</v>
      </c>
      <c r="H264" s="153">
        <v>1</v>
      </c>
      <c r="I264" s="16">
        <v>0.38</v>
      </c>
      <c r="J264" s="16">
        <v>0.38</v>
      </c>
      <c r="K264" s="122" t="s">
        <v>54</v>
      </c>
      <c r="L264" s="133" t="s">
        <v>133</v>
      </c>
      <c r="M264" s="123">
        <v>2210</v>
      </c>
      <c r="N264" s="124"/>
      <c r="O264" s="123"/>
      <c r="P264" s="123"/>
      <c r="Q264" s="123"/>
      <c r="R264" s="125">
        <v>1</v>
      </c>
      <c r="S264" s="125"/>
      <c r="T264" s="126" t="s">
        <v>450</v>
      </c>
      <c r="U264">
        <f>IF(D263=0,D264,D263)</f>
        <v>27</v>
      </c>
      <c r="V264">
        <f>IF(T263="取りやめ",0,IF(I263=0,I264,I263))</f>
        <v>0.38</v>
      </c>
      <c r="W264" s="279"/>
      <c r="Y264" s="56" t="s">
        <v>27</v>
      </c>
      <c r="Z264" s="56">
        <v>26</v>
      </c>
      <c r="AA264" s="56" t="s">
        <v>53</v>
      </c>
    </row>
    <row r="265" spans="1:27" s="270" customFormat="1" ht="13.5" customHeight="1">
      <c r="A265" s="317">
        <f>IF(G265=G266,G265,G266)</f>
        <v>5</v>
      </c>
      <c r="B265" s="199">
        <f t="shared" si="4"/>
        <v>27</v>
      </c>
      <c r="C265" s="259" t="s">
        <v>217</v>
      </c>
      <c r="D265" s="218">
        <v>27</v>
      </c>
      <c r="E265" s="211" t="s">
        <v>24</v>
      </c>
      <c r="F265" s="211" t="s">
        <v>91</v>
      </c>
      <c r="G265" s="212">
        <v>5</v>
      </c>
      <c r="H265" s="212">
        <v>2</v>
      </c>
      <c r="I265" s="213">
        <v>0.23</v>
      </c>
      <c r="J265" s="213">
        <v>0.23</v>
      </c>
      <c r="K265" s="214" t="s">
        <v>54</v>
      </c>
      <c r="L265" s="376" t="s">
        <v>278</v>
      </c>
      <c r="M265" s="217">
        <v>1910</v>
      </c>
      <c r="N265" s="374"/>
      <c r="O265" s="217"/>
      <c r="P265" s="217"/>
      <c r="Q265" s="217"/>
      <c r="R265" s="219">
        <v>1</v>
      </c>
      <c r="S265" s="219"/>
      <c r="T265" s="259" t="s">
        <v>450</v>
      </c>
      <c r="U265">
        <f>IF(D265=0,D266,D265)</f>
        <v>27</v>
      </c>
      <c r="V265">
        <v>0</v>
      </c>
      <c r="W265" s="279"/>
    </row>
    <row r="266" spans="1:27" s="57" customFormat="1" ht="13.5" customHeight="1">
      <c r="A266" s="317">
        <f>G266</f>
        <v>5</v>
      </c>
      <c r="B266" s="199">
        <f t="shared" si="4"/>
        <v>27</v>
      </c>
      <c r="C266" s="126" t="s">
        <v>217</v>
      </c>
      <c r="D266" s="120">
        <v>27</v>
      </c>
      <c r="E266" s="148" t="s">
        <v>24</v>
      </c>
      <c r="F266" s="148" t="s">
        <v>91</v>
      </c>
      <c r="G266" s="153">
        <v>5</v>
      </c>
      <c r="H266" s="153">
        <v>2</v>
      </c>
      <c r="I266" s="16">
        <v>0.23</v>
      </c>
      <c r="J266" s="16">
        <v>0.23</v>
      </c>
      <c r="K266" s="122" t="s">
        <v>54</v>
      </c>
      <c r="L266" s="133" t="s">
        <v>100</v>
      </c>
      <c r="M266" s="123">
        <v>1910</v>
      </c>
      <c r="N266" s="124"/>
      <c r="O266" s="123"/>
      <c r="P266" s="123"/>
      <c r="Q266" s="123"/>
      <c r="R266" s="125">
        <v>1</v>
      </c>
      <c r="S266" s="125"/>
      <c r="T266" s="126" t="s">
        <v>450</v>
      </c>
      <c r="U266">
        <f>IF(D265=0,D266,D265)</f>
        <v>27</v>
      </c>
      <c r="V266">
        <f>IF(T265="取りやめ",0,IF(I265=0,I266,I265))</f>
        <v>0.23</v>
      </c>
      <c r="W266" s="279"/>
      <c r="Y266" s="57" t="s">
        <v>28</v>
      </c>
      <c r="Z266" s="57">
        <v>27</v>
      </c>
      <c r="AA266" s="57" t="s">
        <v>54</v>
      </c>
    </row>
    <row r="267" spans="1:27" s="182" customFormat="1" ht="13.5" customHeight="1">
      <c r="A267" s="317">
        <f>IF(G267=G268,G267,G268)</f>
        <v>10</v>
      </c>
      <c r="B267" s="199">
        <f t="shared" si="4"/>
        <v>27</v>
      </c>
      <c r="C267" s="256" t="s">
        <v>80</v>
      </c>
      <c r="D267" s="218">
        <v>27</v>
      </c>
      <c r="E267" s="211" t="s">
        <v>24</v>
      </c>
      <c r="F267" s="211" t="s">
        <v>80</v>
      </c>
      <c r="G267" s="212">
        <v>10</v>
      </c>
      <c r="H267" s="212">
        <v>2</v>
      </c>
      <c r="I267" s="213">
        <v>3.07</v>
      </c>
      <c r="J267" s="213">
        <v>3.07</v>
      </c>
      <c r="K267" s="214" t="s">
        <v>54</v>
      </c>
      <c r="L267" s="376" t="s">
        <v>278</v>
      </c>
      <c r="M267" s="217">
        <v>2000</v>
      </c>
      <c r="N267" s="374"/>
      <c r="O267" s="217"/>
      <c r="P267" s="217"/>
      <c r="Q267" s="217"/>
      <c r="R267" s="219">
        <v>1</v>
      </c>
      <c r="S267" s="219"/>
      <c r="T267" s="259" t="s">
        <v>450</v>
      </c>
      <c r="U267">
        <f>IF(D267=0,D268,D267)</f>
        <v>27</v>
      </c>
      <c r="V267">
        <v>0</v>
      </c>
      <c r="W267" s="279"/>
    </row>
    <row r="268" spans="1:27" s="56" customFormat="1" ht="13.5" customHeight="1">
      <c r="A268" s="317">
        <f>G268</f>
        <v>10</v>
      </c>
      <c r="B268" s="199">
        <f t="shared" si="4"/>
        <v>27</v>
      </c>
      <c r="C268" s="132" t="s">
        <v>80</v>
      </c>
      <c r="D268" s="120">
        <v>27</v>
      </c>
      <c r="E268" s="148" t="s">
        <v>24</v>
      </c>
      <c r="F268" s="148" t="s">
        <v>80</v>
      </c>
      <c r="G268" s="153">
        <v>10</v>
      </c>
      <c r="H268" s="153">
        <v>2</v>
      </c>
      <c r="I268" s="16">
        <v>3.07</v>
      </c>
      <c r="J268" s="16">
        <v>3.07</v>
      </c>
      <c r="K268" s="122" t="s">
        <v>54</v>
      </c>
      <c r="L268" s="133" t="s">
        <v>88</v>
      </c>
      <c r="M268" s="123">
        <v>2000</v>
      </c>
      <c r="N268" s="124"/>
      <c r="O268" s="123"/>
      <c r="P268" s="123"/>
      <c r="Q268" s="123"/>
      <c r="R268" s="125">
        <v>1</v>
      </c>
      <c r="S268" s="125"/>
      <c r="T268" s="126" t="s">
        <v>450</v>
      </c>
      <c r="U268">
        <f>IF(D267=0,D268,D267)</f>
        <v>27</v>
      </c>
      <c r="V268">
        <f>IF(T267="取りやめ",0,IF(I267=0,I268,I267))</f>
        <v>3.07</v>
      </c>
      <c r="W268" s="279"/>
      <c r="Y268" s="56" t="s">
        <v>29</v>
      </c>
      <c r="Z268" s="56">
        <v>28</v>
      </c>
    </row>
    <row r="269" spans="1:27" s="270" customFormat="1" ht="13.5" customHeight="1">
      <c r="A269" s="317">
        <f>IF(G269=G270,G269,G270)</f>
        <v>10</v>
      </c>
      <c r="B269" s="199">
        <f t="shared" si="4"/>
        <v>27</v>
      </c>
      <c r="C269" s="256" t="s">
        <v>80</v>
      </c>
      <c r="D269" s="218">
        <v>27</v>
      </c>
      <c r="E269" s="211" t="s">
        <v>24</v>
      </c>
      <c r="F269" s="211" t="s">
        <v>80</v>
      </c>
      <c r="G269" s="212">
        <v>10</v>
      </c>
      <c r="H269" s="212">
        <v>4</v>
      </c>
      <c r="I269" s="213">
        <v>2.83</v>
      </c>
      <c r="J269" s="213">
        <v>2.83</v>
      </c>
      <c r="K269" s="214" t="s">
        <v>54</v>
      </c>
      <c r="L269" s="376" t="s">
        <v>278</v>
      </c>
      <c r="M269" s="217">
        <v>2000</v>
      </c>
      <c r="N269" s="374"/>
      <c r="O269" s="217"/>
      <c r="P269" s="217"/>
      <c r="Q269" s="217"/>
      <c r="R269" s="219">
        <v>1</v>
      </c>
      <c r="S269" s="219"/>
      <c r="T269" s="259" t="s">
        <v>450</v>
      </c>
      <c r="U269">
        <f>IF(D269=0,D270,D269)</f>
        <v>27</v>
      </c>
      <c r="V269">
        <v>0</v>
      </c>
      <c r="W269" s="279"/>
    </row>
    <row r="270" spans="1:27" s="57" customFormat="1" ht="13.5" customHeight="1">
      <c r="A270" s="317">
        <f>G270</f>
        <v>10</v>
      </c>
      <c r="B270" s="199">
        <f t="shared" si="4"/>
        <v>27</v>
      </c>
      <c r="C270" s="132" t="s">
        <v>80</v>
      </c>
      <c r="D270" s="120">
        <v>27</v>
      </c>
      <c r="E270" s="148" t="s">
        <v>24</v>
      </c>
      <c r="F270" s="148" t="s">
        <v>80</v>
      </c>
      <c r="G270" s="153">
        <v>10</v>
      </c>
      <c r="H270" s="153">
        <v>4</v>
      </c>
      <c r="I270" s="16">
        <v>2.83</v>
      </c>
      <c r="J270" s="16">
        <v>2.83</v>
      </c>
      <c r="K270" s="122" t="s">
        <v>54</v>
      </c>
      <c r="L270" s="133" t="s">
        <v>88</v>
      </c>
      <c r="M270" s="123">
        <v>2000</v>
      </c>
      <c r="N270" s="124"/>
      <c r="O270" s="123"/>
      <c r="P270" s="123"/>
      <c r="Q270" s="123"/>
      <c r="R270" s="125">
        <v>1</v>
      </c>
      <c r="S270" s="125"/>
      <c r="T270" s="126" t="s">
        <v>450</v>
      </c>
      <c r="U270">
        <f>IF(D269=0,D270,D269)</f>
        <v>27</v>
      </c>
      <c r="V270">
        <f>IF(T269="取りやめ",0,IF(I269=0,I270,I269))</f>
        <v>2.83</v>
      </c>
      <c r="W270" s="279"/>
      <c r="Y270" s="57" t="s">
        <v>30</v>
      </c>
      <c r="Z270" s="57">
        <v>29</v>
      </c>
    </row>
    <row r="271" spans="1:27" s="269" customFormat="1" ht="13.5" customHeight="1">
      <c r="A271" s="317">
        <f>IF(G271=G272,G271,G272)</f>
        <v>10</v>
      </c>
      <c r="B271" s="199">
        <f t="shared" si="4"/>
        <v>27</v>
      </c>
      <c r="C271" s="256" t="s">
        <v>78</v>
      </c>
      <c r="D271" s="218">
        <v>27</v>
      </c>
      <c r="E271" s="211" t="s">
        <v>24</v>
      </c>
      <c r="F271" s="211" t="s">
        <v>80</v>
      </c>
      <c r="G271" s="212">
        <v>10</v>
      </c>
      <c r="H271" s="212">
        <v>23</v>
      </c>
      <c r="I271" s="213">
        <v>0.76</v>
      </c>
      <c r="J271" s="213">
        <v>0.76</v>
      </c>
      <c r="K271" s="214" t="s">
        <v>54</v>
      </c>
      <c r="L271" s="376" t="s">
        <v>444</v>
      </c>
      <c r="M271" s="217">
        <v>2210</v>
      </c>
      <c r="N271" s="374"/>
      <c r="O271" s="217"/>
      <c r="P271" s="217"/>
      <c r="Q271" s="217"/>
      <c r="R271" s="219">
        <v>1</v>
      </c>
      <c r="S271" s="219"/>
      <c r="T271" s="259" t="s">
        <v>450</v>
      </c>
      <c r="U271">
        <f>IF(D271=0,D272,D271)</f>
        <v>27</v>
      </c>
      <c r="V271">
        <v>0</v>
      </c>
      <c r="W271" s="279"/>
    </row>
    <row r="272" spans="1:27" s="56" customFormat="1" ht="13.5" customHeight="1">
      <c r="A272" s="317">
        <f>G272</f>
        <v>10</v>
      </c>
      <c r="B272" s="199">
        <f t="shared" si="4"/>
        <v>27</v>
      </c>
      <c r="C272" s="132" t="s">
        <v>78</v>
      </c>
      <c r="D272" s="120">
        <v>27</v>
      </c>
      <c r="E272" s="148" t="s">
        <v>24</v>
      </c>
      <c r="F272" s="148" t="s">
        <v>80</v>
      </c>
      <c r="G272" s="153">
        <v>10</v>
      </c>
      <c r="H272" s="153">
        <v>23</v>
      </c>
      <c r="I272" s="16">
        <v>0.76</v>
      </c>
      <c r="J272" s="16">
        <v>0.76</v>
      </c>
      <c r="K272" s="122" t="s">
        <v>54</v>
      </c>
      <c r="L272" s="133" t="s">
        <v>282</v>
      </c>
      <c r="M272" s="123">
        <v>2210</v>
      </c>
      <c r="N272" s="124"/>
      <c r="O272" s="123"/>
      <c r="P272" s="123"/>
      <c r="Q272" s="123"/>
      <c r="R272" s="125">
        <v>1</v>
      </c>
      <c r="S272" s="125"/>
      <c r="T272" s="126" t="s">
        <v>450</v>
      </c>
      <c r="U272">
        <f>IF(D271=0,D272,D271)</f>
        <v>27</v>
      </c>
      <c r="V272">
        <f>IF(T271="取りやめ",0,IF(I271=0,I272,I271))</f>
        <v>0.76</v>
      </c>
      <c r="W272" s="279"/>
    </row>
    <row r="273" spans="1:26" s="268" customFormat="1" ht="13.5" customHeight="1">
      <c r="A273" s="317">
        <f>IF(G273=G274,G273,G274)</f>
        <v>12</v>
      </c>
      <c r="B273" s="199">
        <f t="shared" si="4"/>
        <v>27</v>
      </c>
      <c r="C273" s="256" t="s">
        <v>78</v>
      </c>
      <c r="D273" s="218">
        <v>27</v>
      </c>
      <c r="E273" s="211" t="s">
        <v>24</v>
      </c>
      <c r="F273" s="211" t="s">
        <v>80</v>
      </c>
      <c r="G273" s="212">
        <v>12</v>
      </c>
      <c r="H273" s="212">
        <v>38</v>
      </c>
      <c r="I273" s="213">
        <v>0.54</v>
      </c>
      <c r="J273" s="213">
        <v>0.54</v>
      </c>
      <c r="K273" s="214" t="s">
        <v>54</v>
      </c>
      <c r="L273" s="376" t="s">
        <v>414</v>
      </c>
      <c r="M273" s="217">
        <v>2200</v>
      </c>
      <c r="N273" s="374"/>
      <c r="O273" s="217"/>
      <c r="P273" s="217"/>
      <c r="Q273" s="217"/>
      <c r="R273" s="219">
        <v>1</v>
      </c>
      <c r="S273" s="219"/>
      <c r="T273" s="259" t="s">
        <v>450</v>
      </c>
      <c r="U273">
        <f>IF(D273=0,D274,D273)</f>
        <v>27</v>
      </c>
      <c r="V273">
        <v>0</v>
      </c>
      <c r="W273" s="279"/>
    </row>
    <row r="274" spans="1:26" s="57" customFormat="1" ht="13.5" customHeight="1">
      <c r="A274" s="317">
        <f>G274</f>
        <v>12</v>
      </c>
      <c r="B274" s="199">
        <f t="shared" si="4"/>
        <v>27</v>
      </c>
      <c r="C274" s="132" t="s">
        <v>78</v>
      </c>
      <c r="D274" s="120">
        <v>27</v>
      </c>
      <c r="E274" s="148" t="s">
        <v>24</v>
      </c>
      <c r="F274" s="148" t="s">
        <v>80</v>
      </c>
      <c r="G274" s="153">
        <v>12</v>
      </c>
      <c r="H274" s="153">
        <v>38</v>
      </c>
      <c r="I274" s="16">
        <v>0.54</v>
      </c>
      <c r="J274" s="16">
        <v>0.54</v>
      </c>
      <c r="K274" s="122" t="s">
        <v>54</v>
      </c>
      <c r="L274" s="133" t="s">
        <v>147</v>
      </c>
      <c r="M274" s="123">
        <v>2200</v>
      </c>
      <c r="N274" s="124"/>
      <c r="O274" s="123"/>
      <c r="P274" s="123"/>
      <c r="Q274" s="123"/>
      <c r="R274" s="125">
        <v>1</v>
      </c>
      <c r="S274" s="125"/>
      <c r="T274" s="126" t="s">
        <v>450</v>
      </c>
      <c r="U274">
        <f>IF(D273=0,D274,D273)</f>
        <v>27</v>
      </c>
      <c r="V274">
        <f>IF(T273="取りやめ",0,IF(I273=0,I274,I273))</f>
        <v>0.54</v>
      </c>
      <c r="W274" s="279"/>
      <c r="Y274" s="57" t="s">
        <v>33</v>
      </c>
      <c r="Z274" s="57">
        <v>32</v>
      </c>
    </row>
    <row r="275" spans="1:26" s="268" customFormat="1" ht="13.5" customHeight="1">
      <c r="A275" s="317">
        <f>IF(G275=G276,G275,G276)</f>
        <v>12</v>
      </c>
      <c r="B275" s="199">
        <f t="shared" si="4"/>
        <v>27</v>
      </c>
      <c r="C275" s="259" t="s">
        <v>217</v>
      </c>
      <c r="D275" s="218">
        <v>27</v>
      </c>
      <c r="E275" s="211" t="s">
        <v>24</v>
      </c>
      <c r="F275" s="211" t="s">
        <v>91</v>
      </c>
      <c r="G275" s="212">
        <v>12</v>
      </c>
      <c r="H275" s="212">
        <v>108</v>
      </c>
      <c r="I275" s="213">
        <v>2.57</v>
      </c>
      <c r="J275" s="213">
        <v>2.57</v>
      </c>
      <c r="K275" s="214" t="s">
        <v>54</v>
      </c>
      <c r="L275" s="376" t="s">
        <v>133</v>
      </c>
      <c r="M275" s="217">
        <v>2200</v>
      </c>
      <c r="N275" s="374"/>
      <c r="O275" s="217"/>
      <c r="P275" s="217"/>
      <c r="Q275" s="217"/>
      <c r="R275" s="219">
        <v>1</v>
      </c>
      <c r="S275" s="219"/>
      <c r="T275" s="259" t="s">
        <v>450</v>
      </c>
      <c r="U275">
        <f>IF(D275=0,D276,D275)</f>
        <v>27</v>
      </c>
      <c r="V275">
        <v>0</v>
      </c>
      <c r="W275" s="279"/>
    </row>
    <row r="276" spans="1:26" s="57" customFormat="1" ht="13.5" customHeight="1">
      <c r="A276" s="317">
        <f>G276</f>
        <v>12</v>
      </c>
      <c r="B276" s="199">
        <f t="shared" si="4"/>
        <v>27</v>
      </c>
      <c r="C276" s="126" t="s">
        <v>217</v>
      </c>
      <c r="D276" s="120">
        <v>27</v>
      </c>
      <c r="E276" s="148" t="s">
        <v>24</v>
      </c>
      <c r="F276" s="148" t="s">
        <v>91</v>
      </c>
      <c r="G276" s="153">
        <v>12</v>
      </c>
      <c r="H276" s="153">
        <v>108</v>
      </c>
      <c r="I276" s="16">
        <v>2.57</v>
      </c>
      <c r="J276" s="16">
        <v>2.57</v>
      </c>
      <c r="K276" s="122" t="s">
        <v>54</v>
      </c>
      <c r="L276" s="133" t="s">
        <v>133</v>
      </c>
      <c r="M276" s="123">
        <v>2200</v>
      </c>
      <c r="N276" s="124"/>
      <c r="O276" s="123"/>
      <c r="P276" s="123"/>
      <c r="Q276" s="123"/>
      <c r="R276" s="125">
        <v>1</v>
      </c>
      <c r="S276" s="125"/>
      <c r="T276" s="126" t="s">
        <v>450</v>
      </c>
      <c r="U276">
        <f>IF(D275=0,D276,D275)</f>
        <v>27</v>
      </c>
      <c r="V276">
        <f>IF(T275="取りやめ",0,IF(I275=0,I276,I275))</f>
        <v>2.57</v>
      </c>
      <c r="W276" s="279"/>
      <c r="Y276" s="57" t="s">
        <v>33</v>
      </c>
      <c r="Z276" s="57">
        <v>32</v>
      </c>
    </row>
    <row r="277" spans="1:26" s="268" customFormat="1" ht="13.5" customHeight="1">
      <c r="A277" s="317">
        <f>IF(G277=G278,G277,G278)</f>
        <v>13</v>
      </c>
      <c r="B277" s="199">
        <f t="shared" si="4"/>
        <v>27</v>
      </c>
      <c r="C277" s="259" t="s">
        <v>90</v>
      </c>
      <c r="D277" s="218">
        <v>27</v>
      </c>
      <c r="E277" s="211" t="s">
        <v>24</v>
      </c>
      <c r="F277" s="211" t="s">
        <v>91</v>
      </c>
      <c r="G277" s="212">
        <v>13</v>
      </c>
      <c r="H277" s="212">
        <v>19</v>
      </c>
      <c r="I277" s="213">
        <v>0.4</v>
      </c>
      <c r="J277" s="213">
        <v>0.4</v>
      </c>
      <c r="K277" s="214" t="s">
        <v>54</v>
      </c>
      <c r="L277" s="376" t="s">
        <v>413</v>
      </c>
      <c r="M277" s="217">
        <v>970</v>
      </c>
      <c r="N277" s="374"/>
      <c r="O277" s="217"/>
      <c r="P277" s="217"/>
      <c r="Q277" s="217"/>
      <c r="R277" s="219">
        <v>1</v>
      </c>
      <c r="S277" s="219"/>
      <c r="T277" s="259" t="s">
        <v>450</v>
      </c>
      <c r="U277">
        <f>IF(D277=0,D278,D277)</f>
        <v>27</v>
      </c>
      <c r="V277">
        <v>0</v>
      </c>
      <c r="W277" s="279"/>
    </row>
    <row r="278" spans="1:26" s="57" customFormat="1" ht="13.5" customHeight="1">
      <c r="A278" s="317">
        <f>G278</f>
        <v>13</v>
      </c>
      <c r="B278" s="199">
        <f t="shared" si="4"/>
        <v>27</v>
      </c>
      <c r="C278" s="126" t="s">
        <v>90</v>
      </c>
      <c r="D278" s="120">
        <v>27</v>
      </c>
      <c r="E278" s="148" t="s">
        <v>24</v>
      </c>
      <c r="F278" s="148" t="s">
        <v>91</v>
      </c>
      <c r="G278" s="153">
        <v>13</v>
      </c>
      <c r="H278" s="153">
        <v>19</v>
      </c>
      <c r="I278" s="16">
        <v>0.4</v>
      </c>
      <c r="J278" s="16">
        <v>0.4</v>
      </c>
      <c r="K278" s="122" t="s">
        <v>54</v>
      </c>
      <c r="L278" s="133" t="s">
        <v>251</v>
      </c>
      <c r="M278" s="123">
        <v>970</v>
      </c>
      <c r="N278" s="124"/>
      <c r="O278" s="123"/>
      <c r="P278" s="123"/>
      <c r="Q278" s="123"/>
      <c r="R278" s="125">
        <v>1</v>
      </c>
      <c r="S278" s="125"/>
      <c r="T278" s="126" t="s">
        <v>450</v>
      </c>
      <c r="U278">
        <f>IF(D277=0,D278,D277)</f>
        <v>27</v>
      </c>
      <c r="V278">
        <f>IF(T277="取りやめ",0,IF(I277=0,I278,I277))</f>
        <v>0.4</v>
      </c>
      <c r="W278" s="279"/>
      <c r="Y278" s="57" t="s">
        <v>33</v>
      </c>
      <c r="Z278" s="57">
        <v>32</v>
      </c>
    </row>
    <row r="279" spans="1:26" s="269" customFormat="1" ht="13.5" customHeight="1">
      <c r="A279" s="317">
        <f>IF(G279=G280,G279,G280)</f>
        <v>15</v>
      </c>
      <c r="B279" s="199">
        <f t="shared" si="4"/>
        <v>27</v>
      </c>
      <c r="C279" s="259" t="s">
        <v>217</v>
      </c>
      <c r="D279" s="218">
        <v>27</v>
      </c>
      <c r="E279" s="211" t="s">
        <v>24</v>
      </c>
      <c r="F279" s="211" t="s">
        <v>91</v>
      </c>
      <c r="G279" s="212">
        <v>15</v>
      </c>
      <c r="H279" s="212">
        <v>2</v>
      </c>
      <c r="I279" s="213">
        <v>4.01</v>
      </c>
      <c r="J279" s="213">
        <v>4.01</v>
      </c>
      <c r="K279" s="214" t="s">
        <v>53</v>
      </c>
      <c r="L279" s="376" t="s">
        <v>403</v>
      </c>
      <c r="M279" s="217">
        <v>2000</v>
      </c>
      <c r="N279" s="374"/>
      <c r="O279" s="217"/>
      <c r="P279" s="217"/>
      <c r="Q279" s="217"/>
      <c r="R279" s="219">
        <v>1</v>
      </c>
      <c r="S279" s="219"/>
      <c r="T279" s="259" t="s">
        <v>450</v>
      </c>
      <c r="U279">
        <f>IF(D279=0,D280,D279)</f>
        <v>27</v>
      </c>
      <c r="V279">
        <v>0</v>
      </c>
      <c r="W279" s="279"/>
    </row>
    <row r="280" spans="1:26" s="56" customFormat="1" ht="13.5" customHeight="1">
      <c r="A280" s="317">
        <f>G280</f>
        <v>15</v>
      </c>
      <c r="B280" s="199">
        <f t="shared" si="4"/>
        <v>27</v>
      </c>
      <c r="C280" s="126" t="s">
        <v>217</v>
      </c>
      <c r="D280" s="120">
        <v>27</v>
      </c>
      <c r="E280" s="148" t="s">
        <v>24</v>
      </c>
      <c r="F280" s="148" t="s">
        <v>91</v>
      </c>
      <c r="G280" s="153">
        <v>15</v>
      </c>
      <c r="H280" s="153">
        <v>2</v>
      </c>
      <c r="I280" s="16">
        <v>4.01</v>
      </c>
      <c r="J280" s="16">
        <v>4.01</v>
      </c>
      <c r="K280" s="122" t="s">
        <v>53</v>
      </c>
      <c r="L280" s="133" t="s">
        <v>40</v>
      </c>
      <c r="M280" s="123">
        <v>2000</v>
      </c>
      <c r="N280" s="124"/>
      <c r="O280" s="123"/>
      <c r="P280" s="123"/>
      <c r="Q280" s="123"/>
      <c r="R280" s="125">
        <v>1</v>
      </c>
      <c r="S280" s="125"/>
      <c r="T280" s="126" t="s">
        <v>450</v>
      </c>
      <c r="U280">
        <f>IF(D279=0,D280,D279)</f>
        <v>27</v>
      </c>
      <c r="V280">
        <f>IF(T279="取りやめ",0,IF(I279=0,I280,I279))</f>
        <v>4.01</v>
      </c>
      <c r="W280" s="279"/>
      <c r="Y280" s="56" t="s">
        <v>34</v>
      </c>
    </row>
    <row r="281" spans="1:26" s="269" customFormat="1" ht="13.5" customHeight="1">
      <c r="A281" s="317">
        <f>IF(G281=G282,G281,G282)</f>
        <v>15</v>
      </c>
      <c r="B281" s="199">
        <f t="shared" si="4"/>
        <v>27</v>
      </c>
      <c r="C281" s="259" t="s">
        <v>217</v>
      </c>
      <c r="D281" s="218">
        <v>27</v>
      </c>
      <c r="E281" s="211" t="s">
        <v>24</v>
      </c>
      <c r="F281" s="211" t="s">
        <v>91</v>
      </c>
      <c r="G281" s="212">
        <v>15</v>
      </c>
      <c r="H281" s="212">
        <v>2</v>
      </c>
      <c r="I281" s="213">
        <v>1.48</v>
      </c>
      <c r="J281" s="213">
        <v>1.48</v>
      </c>
      <c r="K281" s="214" t="s">
        <v>53</v>
      </c>
      <c r="L281" s="376" t="s">
        <v>403</v>
      </c>
      <c r="M281" s="217">
        <v>2000</v>
      </c>
      <c r="N281" s="374"/>
      <c r="O281" s="217"/>
      <c r="P281" s="217"/>
      <c r="Q281" s="217"/>
      <c r="R281" s="219">
        <v>1</v>
      </c>
      <c r="S281" s="219"/>
      <c r="T281" s="259" t="s">
        <v>450</v>
      </c>
      <c r="U281">
        <f>IF(D281=0,D282,D281)</f>
        <v>27</v>
      </c>
      <c r="V281">
        <v>0</v>
      </c>
      <c r="W281" s="279"/>
    </row>
    <row r="282" spans="1:26" s="56" customFormat="1" ht="13.5" customHeight="1">
      <c r="A282" s="317">
        <f>G282</f>
        <v>15</v>
      </c>
      <c r="B282" s="199">
        <f t="shared" si="4"/>
        <v>27</v>
      </c>
      <c r="C282" s="126" t="s">
        <v>217</v>
      </c>
      <c r="D282" s="120">
        <v>27</v>
      </c>
      <c r="E282" s="148" t="s">
        <v>24</v>
      </c>
      <c r="F282" s="148" t="s">
        <v>91</v>
      </c>
      <c r="G282" s="153">
        <v>15</v>
      </c>
      <c r="H282" s="153">
        <v>2</v>
      </c>
      <c r="I282" s="16">
        <v>1.48</v>
      </c>
      <c r="J282" s="16">
        <v>1.48</v>
      </c>
      <c r="K282" s="122" t="s">
        <v>53</v>
      </c>
      <c r="L282" s="133" t="s">
        <v>40</v>
      </c>
      <c r="M282" s="123">
        <v>2000</v>
      </c>
      <c r="N282" s="124"/>
      <c r="O282" s="123"/>
      <c r="P282" s="123"/>
      <c r="Q282" s="123"/>
      <c r="R282" s="125">
        <v>1</v>
      </c>
      <c r="S282" s="125"/>
      <c r="T282" s="126" t="s">
        <v>450</v>
      </c>
      <c r="U282">
        <f>IF(D281=0,D282,D281)</f>
        <v>27</v>
      </c>
      <c r="V282">
        <f>IF(T281="取りやめ",0,IF(I281=0,I282,I281))</f>
        <v>1.48</v>
      </c>
      <c r="W282" s="279"/>
      <c r="Y282" s="56" t="s">
        <v>34</v>
      </c>
    </row>
    <row r="283" spans="1:26" s="269" customFormat="1" ht="13.5" customHeight="1">
      <c r="A283" s="317">
        <f>IF(G283=G284,G283,G284)</f>
        <v>17</v>
      </c>
      <c r="B283" s="199">
        <f t="shared" si="4"/>
        <v>27</v>
      </c>
      <c r="C283" s="256" t="s">
        <v>78</v>
      </c>
      <c r="D283" s="218">
        <v>27</v>
      </c>
      <c r="E283" s="211" t="s">
        <v>24</v>
      </c>
      <c r="F283" s="211" t="s">
        <v>80</v>
      </c>
      <c r="G283" s="212">
        <v>17</v>
      </c>
      <c r="H283" s="212">
        <v>233</v>
      </c>
      <c r="I283" s="213">
        <v>1.22</v>
      </c>
      <c r="J283" s="213">
        <v>1.22</v>
      </c>
      <c r="K283" s="214" t="s">
        <v>54</v>
      </c>
      <c r="L283" s="376" t="s">
        <v>403</v>
      </c>
      <c r="M283" s="217">
        <v>1220</v>
      </c>
      <c r="N283" s="374"/>
      <c r="O283" s="217"/>
      <c r="P283" s="217"/>
      <c r="Q283" s="217"/>
      <c r="R283" s="219">
        <v>1</v>
      </c>
      <c r="S283" s="219"/>
      <c r="T283" s="259" t="s">
        <v>450</v>
      </c>
      <c r="U283">
        <f>IF(D283=0,D284,D283)</f>
        <v>27</v>
      </c>
      <c r="V283">
        <v>0</v>
      </c>
      <c r="W283" s="279"/>
    </row>
    <row r="284" spans="1:26" s="56" customFormat="1" ht="13.5" customHeight="1">
      <c r="A284" s="317">
        <f>G284</f>
        <v>17</v>
      </c>
      <c r="B284" s="199">
        <f t="shared" si="4"/>
        <v>27</v>
      </c>
      <c r="C284" s="132" t="s">
        <v>78</v>
      </c>
      <c r="D284" s="120">
        <v>27</v>
      </c>
      <c r="E284" s="148" t="s">
        <v>24</v>
      </c>
      <c r="F284" s="148" t="s">
        <v>80</v>
      </c>
      <c r="G284" s="153">
        <v>17</v>
      </c>
      <c r="H284" s="153">
        <v>233</v>
      </c>
      <c r="I284" s="16">
        <v>1.22</v>
      </c>
      <c r="J284" s="16">
        <v>1.22</v>
      </c>
      <c r="K284" s="122" t="s">
        <v>54</v>
      </c>
      <c r="L284" s="133" t="s">
        <v>83</v>
      </c>
      <c r="M284" s="123">
        <v>1220</v>
      </c>
      <c r="N284" s="124"/>
      <c r="O284" s="123"/>
      <c r="P284" s="123"/>
      <c r="Q284" s="123"/>
      <c r="R284" s="125">
        <v>1</v>
      </c>
      <c r="S284" s="125"/>
      <c r="T284" s="126" t="s">
        <v>450</v>
      </c>
      <c r="U284">
        <f>IF(D283=0,D284,D283)</f>
        <v>27</v>
      </c>
      <c r="V284">
        <f>IF(T283="取りやめ",0,IF(I283=0,I284,I283))</f>
        <v>1.22</v>
      </c>
      <c r="W284" s="279"/>
      <c r="Y284" s="56" t="s">
        <v>34</v>
      </c>
    </row>
    <row r="285" spans="1:26" s="268" customFormat="1" ht="13.5" customHeight="1">
      <c r="A285" s="317">
        <f>IF(G285=G286,G285,G286)</f>
        <v>23</v>
      </c>
      <c r="B285" s="199">
        <f t="shared" si="4"/>
        <v>27</v>
      </c>
      <c r="C285" s="256" t="s">
        <v>78</v>
      </c>
      <c r="D285" s="218">
        <v>27</v>
      </c>
      <c r="E285" s="211" t="s">
        <v>24</v>
      </c>
      <c r="F285" s="211" t="s">
        <v>80</v>
      </c>
      <c r="G285" s="212">
        <v>23</v>
      </c>
      <c r="H285" s="212">
        <v>18</v>
      </c>
      <c r="I285" s="213">
        <v>1.97</v>
      </c>
      <c r="J285" s="213">
        <v>1.97</v>
      </c>
      <c r="K285" s="214" t="s">
        <v>54</v>
      </c>
      <c r="L285" s="376" t="s">
        <v>133</v>
      </c>
      <c r="M285" s="217">
        <v>2200</v>
      </c>
      <c r="N285" s="374"/>
      <c r="O285" s="217"/>
      <c r="P285" s="217"/>
      <c r="Q285" s="217"/>
      <c r="R285" s="219">
        <v>1</v>
      </c>
      <c r="S285" s="219"/>
      <c r="T285" s="259" t="s">
        <v>450</v>
      </c>
      <c r="U285">
        <f>IF(D285=0,D286,D285)</f>
        <v>27</v>
      </c>
      <c r="V285">
        <v>0</v>
      </c>
      <c r="W285" s="279"/>
    </row>
    <row r="286" spans="1:26" s="57" customFormat="1" ht="13.5" customHeight="1">
      <c r="A286" s="317">
        <f>G286</f>
        <v>23</v>
      </c>
      <c r="B286" s="199">
        <f t="shared" si="4"/>
        <v>27</v>
      </c>
      <c r="C286" s="132" t="s">
        <v>78</v>
      </c>
      <c r="D286" s="120">
        <v>27</v>
      </c>
      <c r="E286" s="148" t="s">
        <v>24</v>
      </c>
      <c r="F286" s="148" t="s">
        <v>80</v>
      </c>
      <c r="G286" s="153">
        <v>23</v>
      </c>
      <c r="H286" s="153">
        <v>18</v>
      </c>
      <c r="I286" s="16">
        <v>1.97</v>
      </c>
      <c r="J286" s="16">
        <v>1.97</v>
      </c>
      <c r="K286" s="122" t="s">
        <v>54</v>
      </c>
      <c r="L286" s="133" t="s">
        <v>133</v>
      </c>
      <c r="M286" s="123">
        <v>2200</v>
      </c>
      <c r="N286" s="124"/>
      <c r="O286" s="123"/>
      <c r="P286" s="123"/>
      <c r="Q286" s="123"/>
      <c r="R286" s="125">
        <v>1</v>
      </c>
      <c r="S286" s="125"/>
      <c r="T286" s="126" t="s">
        <v>450</v>
      </c>
      <c r="U286">
        <f>IF(D285=0,D286,D285)</f>
        <v>27</v>
      </c>
      <c r="V286">
        <f>IF(T285="取りやめ",0,IF(I285=0,I286,I285))</f>
        <v>1.97</v>
      </c>
      <c r="W286" s="279"/>
      <c r="Y286" s="57" t="s">
        <v>24</v>
      </c>
      <c r="Z286" s="57">
        <v>23</v>
      </c>
    </row>
    <row r="287" spans="1:26" s="268" customFormat="1" ht="13.5" customHeight="1">
      <c r="A287" s="317">
        <f>IF(G287=G288,G287,G288)</f>
        <v>26</v>
      </c>
      <c r="B287" s="199">
        <f t="shared" si="4"/>
        <v>27</v>
      </c>
      <c r="C287" s="259" t="s">
        <v>217</v>
      </c>
      <c r="D287" s="218">
        <v>27</v>
      </c>
      <c r="E287" s="211" t="s">
        <v>24</v>
      </c>
      <c r="F287" s="211" t="s">
        <v>91</v>
      </c>
      <c r="G287" s="212">
        <v>26</v>
      </c>
      <c r="H287" s="212">
        <v>2</v>
      </c>
      <c r="I287" s="213">
        <v>2.9</v>
      </c>
      <c r="J287" s="213">
        <v>2.9</v>
      </c>
      <c r="K287" s="214" t="s">
        <v>54</v>
      </c>
      <c r="L287" s="376" t="s">
        <v>419</v>
      </c>
      <c r="M287" s="217">
        <v>3000</v>
      </c>
      <c r="N287" s="374"/>
      <c r="O287" s="217"/>
      <c r="P287" s="217"/>
      <c r="Q287" s="217"/>
      <c r="R287" s="219">
        <v>1</v>
      </c>
      <c r="S287" s="219"/>
      <c r="T287" s="259" t="s">
        <v>450</v>
      </c>
      <c r="U287">
        <f>IF(D287=0,D288,D287)</f>
        <v>27</v>
      </c>
      <c r="V287">
        <v>0</v>
      </c>
      <c r="W287" s="279"/>
    </row>
    <row r="288" spans="1:26" s="57" customFormat="1" ht="13.5" customHeight="1">
      <c r="A288" s="317">
        <f>G288</f>
        <v>26</v>
      </c>
      <c r="B288" s="199">
        <f t="shared" si="4"/>
        <v>27</v>
      </c>
      <c r="C288" s="126" t="s">
        <v>217</v>
      </c>
      <c r="D288" s="120">
        <v>27</v>
      </c>
      <c r="E288" s="148" t="s">
        <v>24</v>
      </c>
      <c r="F288" s="148" t="s">
        <v>91</v>
      </c>
      <c r="G288" s="153">
        <v>26</v>
      </c>
      <c r="H288" s="153">
        <v>2</v>
      </c>
      <c r="I288" s="16">
        <v>2.9</v>
      </c>
      <c r="J288" s="16">
        <v>2.9</v>
      </c>
      <c r="K288" s="122" t="s">
        <v>54</v>
      </c>
      <c r="L288" s="133" t="s">
        <v>237</v>
      </c>
      <c r="M288" s="123">
        <v>3000</v>
      </c>
      <c r="N288" s="124"/>
      <c r="O288" s="123"/>
      <c r="P288" s="123"/>
      <c r="Q288" s="123"/>
      <c r="R288" s="125">
        <v>1</v>
      </c>
      <c r="S288" s="125"/>
      <c r="T288" s="126" t="s">
        <v>450</v>
      </c>
      <c r="U288">
        <f>IF(D287=0,D288,D287)</f>
        <v>27</v>
      </c>
      <c r="V288">
        <f>IF(T287="取りやめ",0,IF(I287=0,I288,I287))</f>
        <v>2.9</v>
      </c>
      <c r="W288" s="279"/>
      <c r="Y288" s="57" t="s">
        <v>31</v>
      </c>
      <c r="Z288" s="57">
        <v>30</v>
      </c>
    </row>
    <row r="289" spans="1:26" s="269" customFormat="1" ht="13.5" customHeight="1">
      <c r="A289" s="317">
        <f>IF(G289=G290,G289,G290)</f>
        <v>26</v>
      </c>
      <c r="B289" s="199">
        <f t="shared" si="4"/>
        <v>27</v>
      </c>
      <c r="C289" s="259" t="s">
        <v>217</v>
      </c>
      <c r="D289" s="218">
        <v>27</v>
      </c>
      <c r="E289" s="211" t="s">
        <v>24</v>
      </c>
      <c r="F289" s="211" t="s">
        <v>91</v>
      </c>
      <c r="G289" s="212">
        <v>26</v>
      </c>
      <c r="H289" s="212">
        <v>63</v>
      </c>
      <c r="I289" s="213">
        <v>0.56999999999999995</v>
      </c>
      <c r="J289" s="213">
        <v>0.56999999999999995</v>
      </c>
      <c r="K289" s="214" t="s">
        <v>53</v>
      </c>
      <c r="L289" s="376" t="s">
        <v>406</v>
      </c>
      <c r="M289" s="217">
        <v>2280</v>
      </c>
      <c r="N289" s="374"/>
      <c r="O289" s="217"/>
      <c r="P289" s="217"/>
      <c r="Q289" s="217"/>
      <c r="R289" s="219">
        <v>1</v>
      </c>
      <c r="S289" s="219"/>
      <c r="T289" s="259" t="s">
        <v>450</v>
      </c>
      <c r="U289">
        <f>IF(D289=0,D290,D289)</f>
        <v>27</v>
      </c>
      <c r="V289">
        <v>0</v>
      </c>
      <c r="W289" s="279"/>
    </row>
    <row r="290" spans="1:26" s="56" customFormat="1" ht="13.5" customHeight="1">
      <c r="A290" s="317">
        <f>G290</f>
        <v>26</v>
      </c>
      <c r="B290" s="199">
        <f t="shared" si="4"/>
        <v>27</v>
      </c>
      <c r="C290" s="126" t="s">
        <v>217</v>
      </c>
      <c r="D290" s="120">
        <v>27</v>
      </c>
      <c r="E290" s="148" t="s">
        <v>24</v>
      </c>
      <c r="F290" s="148" t="s">
        <v>91</v>
      </c>
      <c r="G290" s="153">
        <v>26</v>
      </c>
      <c r="H290" s="153">
        <v>63</v>
      </c>
      <c r="I290" s="16">
        <v>0.56999999999999995</v>
      </c>
      <c r="J290" s="16">
        <v>0.56999999999999995</v>
      </c>
      <c r="K290" s="122" t="s">
        <v>53</v>
      </c>
      <c r="L290" s="133" t="s">
        <v>225</v>
      </c>
      <c r="M290" s="123">
        <v>2280</v>
      </c>
      <c r="N290" s="124"/>
      <c r="O290" s="123"/>
      <c r="P290" s="123"/>
      <c r="Q290" s="123"/>
      <c r="R290" s="125">
        <v>1</v>
      </c>
      <c r="S290" s="125"/>
      <c r="T290" s="126" t="s">
        <v>450</v>
      </c>
      <c r="U290">
        <f>IF(D289=0,D290,D289)</f>
        <v>27</v>
      </c>
      <c r="V290">
        <f>IF(T289="取りやめ",0,IF(I289=0,I290,I289))</f>
        <v>0.56999999999999995</v>
      </c>
      <c r="W290" s="279"/>
      <c r="Y290" s="56" t="s">
        <v>32</v>
      </c>
      <c r="Z290" s="56">
        <v>31</v>
      </c>
    </row>
    <row r="291" spans="1:26" s="268" customFormat="1" ht="13.5" customHeight="1">
      <c r="A291" s="317">
        <f>IF(G291=G292,G291,G292)</f>
        <v>30</v>
      </c>
      <c r="B291" s="199">
        <f t="shared" si="4"/>
        <v>27</v>
      </c>
      <c r="C291" s="256" t="s">
        <v>78</v>
      </c>
      <c r="D291" s="218">
        <v>27</v>
      </c>
      <c r="E291" s="211" t="s">
        <v>24</v>
      </c>
      <c r="F291" s="211" t="s">
        <v>80</v>
      </c>
      <c r="G291" s="212">
        <v>30</v>
      </c>
      <c r="H291" s="212">
        <v>116</v>
      </c>
      <c r="I291" s="213">
        <v>0.4</v>
      </c>
      <c r="J291" s="213">
        <v>0.4</v>
      </c>
      <c r="K291" s="214" t="s">
        <v>54</v>
      </c>
      <c r="L291" s="376" t="s">
        <v>133</v>
      </c>
      <c r="M291" s="217">
        <v>2200</v>
      </c>
      <c r="N291" s="374"/>
      <c r="O291" s="217"/>
      <c r="P291" s="217"/>
      <c r="Q291" s="217"/>
      <c r="R291" s="219">
        <v>1</v>
      </c>
      <c r="S291" s="219"/>
      <c r="T291" s="259" t="s">
        <v>450</v>
      </c>
      <c r="U291">
        <f>IF(D291=0,D292,D291)</f>
        <v>27</v>
      </c>
      <c r="V291">
        <v>0</v>
      </c>
      <c r="W291" s="279"/>
    </row>
    <row r="292" spans="1:26" s="57" customFormat="1" ht="13.5" customHeight="1">
      <c r="A292" s="317">
        <f>G292</f>
        <v>30</v>
      </c>
      <c r="B292" s="199">
        <f t="shared" si="4"/>
        <v>27</v>
      </c>
      <c r="C292" s="145" t="s">
        <v>78</v>
      </c>
      <c r="D292" s="110">
        <v>27</v>
      </c>
      <c r="E292" s="147" t="s">
        <v>24</v>
      </c>
      <c r="F292" s="147" t="s">
        <v>80</v>
      </c>
      <c r="G292" s="151">
        <v>30</v>
      </c>
      <c r="H292" s="151">
        <v>116</v>
      </c>
      <c r="I292" s="111">
        <v>0.4</v>
      </c>
      <c r="J292" s="111">
        <v>0.4</v>
      </c>
      <c r="K292" s="112" t="s">
        <v>54</v>
      </c>
      <c r="L292" s="393" t="s">
        <v>133</v>
      </c>
      <c r="M292" s="113">
        <v>2200</v>
      </c>
      <c r="N292" s="114"/>
      <c r="O292" s="113"/>
      <c r="P292" s="113"/>
      <c r="Q292" s="113"/>
      <c r="R292" s="125">
        <v>1</v>
      </c>
      <c r="S292" s="115"/>
      <c r="T292" s="126" t="s">
        <v>450</v>
      </c>
      <c r="U292">
        <f>IF(D291=0,D292,D291)</f>
        <v>27</v>
      </c>
      <c r="V292">
        <f>IF(T291="取りやめ",0,IF(I291=0,I292,I291))</f>
        <v>0.4</v>
      </c>
      <c r="W292" s="279"/>
    </row>
    <row r="293" spans="1:26" s="268" customFormat="1" ht="13.5" customHeight="1">
      <c r="A293" s="317">
        <f>IF(G293=G294,G293,G294)</f>
        <v>30</v>
      </c>
      <c r="B293" s="199">
        <f t="shared" si="4"/>
        <v>27</v>
      </c>
      <c r="C293" s="256" t="s">
        <v>78</v>
      </c>
      <c r="D293" s="218">
        <v>27</v>
      </c>
      <c r="E293" s="211" t="s">
        <v>24</v>
      </c>
      <c r="F293" s="211" t="s">
        <v>80</v>
      </c>
      <c r="G293" s="212">
        <v>30</v>
      </c>
      <c r="H293" s="212">
        <v>117</v>
      </c>
      <c r="I293" s="213">
        <v>0.34</v>
      </c>
      <c r="J293" s="213">
        <v>0.34</v>
      </c>
      <c r="K293" s="214" t="s">
        <v>54</v>
      </c>
      <c r="L293" s="376" t="s">
        <v>403</v>
      </c>
      <c r="M293" s="217">
        <v>2200</v>
      </c>
      <c r="N293" s="374"/>
      <c r="O293" s="217"/>
      <c r="P293" s="217"/>
      <c r="Q293" s="217"/>
      <c r="R293" s="219">
        <v>1</v>
      </c>
      <c r="S293" s="219"/>
      <c r="T293" s="259" t="s">
        <v>450</v>
      </c>
      <c r="U293">
        <f>IF(D293=0,D294,D293)</f>
        <v>27</v>
      </c>
      <c r="V293">
        <v>0</v>
      </c>
      <c r="W293" s="279"/>
    </row>
    <row r="294" spans="1:26" s="57" customFormat="1" ht="13.5" customHeight="1">
      <c r="A294" s="317">
        <f>G294</f>
        <v>30</v>
      </c>
      <c r="B294" s="199">
        <f t="shared" si="4"/>
        <v>27</v>
      </c>
      <c r="C294" s="132" t="s">
        <v>78</v>
      </c>
      <c r="D294" s="120">
        <v>27</v>
      </c>
      <c r="E294" s="148" t="s">
        <v>24</v>
      </c>
      <c r="F294" s="148" t="s">
        <v>80</v>
      </c>
      <c r="G294" s="153">
        <v>30</v>
      </c>
      <c r="H294" s="153">
        <v>117</v>
      </c>
      <c r="I294" s="16">
        <v>0.34</v>
      </c>
      <c r="J294" s="16">
        <v>0.34</v>
      </c>
      <c r="K294" s="122" t="s">
        <v>54</v>
      </c>
      <c r="L294" s="133" t="s">
        <v>83</v>
      </c>
      <c r="M294" s="123">
        <v>2200</v>
      </c>
      <c r="N294" s="124"/>
      <c r="O294" s="123"/>
      <c r="P294" s="123"/>
      <c r="Q294" s="123"/>
      <c r="R294" s="125">
        <v>1</v>
      </c>
      <c r="S294" s="125"/>
      <c r="T294" s="126" t="s">
        <v>450</v>
      </c>
      <c r="U294">
        <f>IF(D293=0,D294,D293)</f>
        <v>27</v>
      </c>
      <c r="V294">
        <f>IF(T293="取りやめ",0,IF(I293=0,I294,I293))</f>
        <v>0.34</v>
      </c>
      <c r="W294" s="279"/>
    </row>
    <row r="295" spans="1:26" s="268" customFormat="1" ht="13.5" customHeight="1">
      <c r="A295" s="317">
        <f>IF(G295=G296,G295,G296)</f>
        <v>30</v>
      </c>
      <c r="B295" s="199">
        <f t="shared" si="4"/>
        <v>27</v>
      </c>
      <c r="C295" s="256" t="s">
        <v>78</v>
      </c>
      <c r="D295" s="218">
        <v>27</v>
      </c>
      <c r="E295" s="211" t="s">
        <v>24</v>
      </c>
      <c r="F295" s="211" t="s">
        <v>80</v>
      </c>
      <c r="G295" s="212">
        <v>30</v>
      </c>
      <c r="H295" s="212">
        <v>117</v>
      </c>
      <c r="I295" s="213">
        <v>0.09</v>
      </c>
      <c r="J295" s="213">
        <v>0.09</v>
      </c>
      <c r="K295" s="214" t="s">
        <v>54</v>
      </c>
      <c r="L295" s="376" t="s">
        <v>403</v>
      </c>
      <c r="M295" s="217">
        <v>2220</v>
      </c>
      <c r="N295" s="374"/>
      <c r="O295" s="217"/>
      <c r="P295" s="217"/>
      <c r="Q295" s="217"/>
      <c r="R295" s="219">
        <v>1</v>
      </c>
      <c r="S295" s="219"/>
      <c r="T295" s="259" t="s">
        <v>450</v>
      </c>
      <c r="U295">
        <f>IF(D295=0,D296,D295)</f>
        <v>27</v>
      </c>
      <c r="V295">
        <v>0</v>
      </c>
      <c r="W295" s="279"/>
    </row>
    <row r="296" spans="1:26" s="57" customFormat="1" ht="13.5" customHeight="1">
      <c r="A296" s="317">
        <f>G296</f>
        <v>30</v>
      </c>
      <c r="B296" s="199">
        <f t="shared" si="4"/>
        <v>27</v>
      </c>
      <c r="C296" s="132" t="s">
        <v>78</v>
      </c>
      <c r="D296" s="120">
        <v>27</v>
      </c>
      <c r="E296" s="148" t="s">
        <v>24</v>
      </c>
      <c r="F296" s="148" t="s">
        <v>80</v>
      </c>
      <c r="G296" s="153">
        <v>30</v>
      </c>
      <c r="H296" s="153">
        <v>117</v>
      </c>
      <c r="I296" s="16">
        <v>0.09</v>
      </c>
      <c r="J296" s="16">
        <v>0.09</v>
      </c>
      <c r="K296" s="122" t="s">
        <v>54</v>
      </c>
      <c r="L296" s="133" t="s">
        <v>83</v>
      </c>
      <c r="M296" s="123">
        <v>2220</v>
      </c>
      <c r="N296" s="124"/>
      <c r="O296" s="123"/>
      <c r="P296" s="123"/>
      <c r="Q296" s="123"/>
      <c r="R296" s="125">
        <v>1</v>
      </c>
      <c r="S296" s="125"/>
      <c r="T296" s="126" t="s">
        <v>450</v>
      </c>
      <c r="U296">
        <f>IF(D295=0,D296,D295)</f>
        <v>27</v>
      </c>
      <c r="V296">
        <f>IF(T295="取りやめ",0,IF(I295=0,I296,I295))</f>
        <v>0.09</v>
      </c>
      <c r="W296" s="279"/>
      <c r="Y296" s="57" t="s">
        <v>33</v>
      </c>
      <c r="Z296" s="57">
        <v>32</v>
      </c>
    </row>
    <row r="297" spans="1:26" s="268" customFormat="1" ht="13.5" customHeight="1">
      <c r="A297" s="317">
        <f>IF(G297=G298,G297,G298)</f>
        <v>32</v>
      </c>
      <c r="B297" s="199">
        <f t="shared" si="4"/>
        <v>27</v>
      </c>
      <c r="C297" s="256" t="s">
        <v>78</v>
      </c>
      <c r="D297" s="218">
        <v>27</v>
      </c>
      <c r="E297" s="211" t="s">
        <v>24</v>
      </c>
      <c r="F297" s="211" t="s">
        <v>80</v>
      </c>
      <c r="G297" s="212">
        <v>32</v>
      </c>
      <c r="H297" s="212">
        <v>108</v>
      </c>
      <c r="I297" s="213">
        <v>5.4</v>
      </c>
      <c r="J297" s="213">
        <v>5.4</v>
      </c>
      <c r="K297" s="214" t="s">
        <v>54</v>
      </c>
      <c r="L297" s="376" t="s">
        <v>445</v>
      </c>
      <c r="M297" s="217">
        <v>2200</v>
      </c>
      <c r="N297" s="374"/>
      <c r="O297" s="217"/>
      <c r="P297" s="217"/>
      <c r="Q297" s="217"/>
      <c r="R297" s="219">
        <v>1</v>
      </c>
      <c r="S297" s="219"/>
      <c r="T297" s="259" t="s">
        <v>450</v>
      </c>
      <c r="U297">
        <f>IF(D297=0,D298,D297)</f>
        <v>27</v>
      </c>
      <c r="V297">
        <v>0</v>
      </c>
      <c r="W297" s="279"/>
    </row>
    <row r="298" spans="1:26" s="57" customFormat="1" ht="13.5" customHeight="1">
      <c r="A298" s="317">
        <f>G298</f>
        <v>32</v>
      </c>
      <c r="B298" s="199">
        <f t="shared" si="4"/>
        <v>27</v>
      </c>
      <c r="C298" s="132" t="s">
        <v>78</v>
      </c>
      <c r="D298" s="120">
        <v>27</v>
      </c>
      <c r="E298" s="148" t="s">
        <v>24</v>
      </c>
      <c r="F298" s="148" t="s">
        <v>80</v>
      </c>
      <c r="G298" s="153">
        <v>32</v>
      </c>
      <c r="H298" s="153">
        <v>108</v>
      </c>
      <c r="I298" s="16">
        <v>5.4</v>
      </c>
      <c r="J298" s="16">
        <v>5.4</v>
      </c>
      <c r="K298" s="122" t="s">
        <v>54</v>
      </c>
      <c r="L298" s="133" t="s">
        <v>281</v>
      </c>
      <c r="M298" s="123">
        <v>2200</v>
      </c>
      <c r="N298" s="124"/>
      <c r="O298" s="123"/>
      <c r="P298" s="123"/>
      <c r="Q298" s="123"/>
      <c r="R298" s="125">
        <v>1</v>
      </c>
      <c r="S298" s="125"/>
      <c r="T298" s="126" t="s">
        <v>450</v>
      </c>
      <c r="U298">
        <f>IF(D297=0,D298,D297)</f>
        <v>27</v>
      </c>
      <c r="V298">
        <f>IF(T297="取りやめ",0,IF(I297=0,I298,I297))</f>
        <v>5.4</v>
      </c>
      <c r="W298" s="279"/>
      <c r="Y298" s="57" t="s">
        <v>24</v>
      </c>
      <c r="Z298" s="57">
        <v>23</v>
      </c>
    </row>
    <row r="299" spans="1:26" s="269" customFormat="1" ht="13.5" customHeight="1">
      <c r="A299" s="317">
        <f>IF(G299=G300,G299,G300)</f>
        <v>33</v>
      </c>
      <c r="B299" s="199">
        <f t="shared" si="4"/>
        <v>27</v>
      </c>
      <c r="C299" s="259" t="s">
        <v>90</v>
      </c>
      <c r="D299" s="218">
        <v>27</v>
      </c>
      <c r="E299" s="211" t="s">
        <v>24</v>
      </c>
      <c r="F299" s="211" t="s">
        <v>91</v>
      </c>
      <c r="G299" s="212">
        <v>33</v>
      </c>
      <c r="H299" s="212">
        <v>9</v>
      </c>
      <c r="I299" s="213">
        <v>1.27</v>
      </c>
      <c r="J299" s="213">
        <v>1.27</v>
      </c>
      <c r="K299" s="214" t="s">
        <v>54</v>
      </c>
      <c r="L299" s="376" t="s">
        <v>403</v>
      </c>
      <c r="M299" s="217">
        <v>2350</v>
      </c>
      <c r="N299" s="374"/>
      <c r="O299" s="217"/>
      <c r="P299" s="217"/>
      <c r="Q299" s="217"/>
      <c r="R299" s="219">
        <v>1</v>
      </c>
      <c r="S299" s="219"/>
      <c r="T299" s="259" t="s">
        <v>450</v>
      </c>
      <c r="U299">
        <f>IF(D299=0,D300,D299)</f>
        <v>27</v>
      </c>
      <c r="V299">
        <v>0</v>
      </c>
      <c r="W299" s="279"/>
    </row>
    <row r="300" spans="1:26" s="57" customFormat="1" ht="13.5" customHeight="1">
      <c r="A300" s="317">
        <f>G300</f>
        <v>33</v>
      </c>
      <c r="B300" s="199">
        <f t="shared" si="4"/>
        <v>27</v>
      </c>
      <c r="C300" s="126" t="s">
        <v>90</v>
      </c>
      <c r="D300" s="120">
        <v>27</v>
      </c>
      <c r="E300" s="148" t="s">
        <v>24</v>
      </c>
      <c r="F300" s="148" t="s">
        <v>91</v>
      </c>
      <c r="G300" s="153">
        <v>33</v>
      </c>
      <c r="H300" s="153">
        <v>9</v>
      </c>
      <c r="I300" s="16">
        <v>1.27</v>
      </c>
      <c r="J300" s="16">
        <v>1.27</v>
      </c>
      <c r="K300" s="122" t="s">
        <v>54</v>
      </c>
      <c r="L300" s="133" t="s">
        <v>40</v>
      </c>
      <c r="M300" s="123">
        <v>2350</v>
      </c>
      <c r="N300" s="124"/>
      <c r="O300" s="123"/>
      <c r="P300" s="123"/>
      <c r="Q300" s="123"/>
      <c r="R300" s="125">
        <v>1</v>
      </c>
      <c r="S300" s="125"/>
      <c r="T300" s="126" t="s">
        <v>450</v>
      </c>
      <c r="U300">
        <f>IF(D299=0,D300,D299)</f>
        <v>27</v>
      </c>
      <c r="V300">
        <f>IF(T299="取りやめ",0,IF(I299=0,I300,I299))</f>
        <v>1.27</v>
      </c>
      <c r="W300" s="279"/>
    </row>
    <row r="301" spans="1:26" s="269" customFormat="1" ht="13.5" customHeight="1">
      <c r="A301" s="317">
        <f>IF(G301=G302,G301,G302)</f>
        <v>34</v>
      </c>
      <c r="B301" s="199">
        <f t="shared" si="4"/>
        <v>27</v>
      </c>
      <c r="C301" s="259" t="s">
        <v>90</v>
      </c>
      <c r="D301" s="218">
        <v>27</v>
      </c>
      <c r="E301" s="211" t="s">
        <v>24</v>
      </c>
      <c r="F301" s="211" t="s">
        <v>91</v>
      </c>
      <c r="G301" s="212">
        <v>34</v>
      </c>
      <c r="H301" s="212">
        <v>159</v>
      </c>
      <c r="I301" s="213">
        <v>0.68</v>
      </c>
      <c r="J301" s="213">
        <v>0.68</v>
      </c>
      <c r="K301" s="214" t="s">
        <v>54</v>
      </c>
      <c r="L301" s="376" t="s">
        <v>413</v>
      </c>
      <c r="M301" s="217">
        <v>1570</v>
      </c>
      <c r="N301" s="374"/>
      <c r="O301" s="217"/>
      <c r="P301" s="217"/>
      <c r="Q301" s="217"/>
      <c r="R301" s="219">
        <v>1</v>
      </c>
      <c r="S301" s="219"/>
      <c r="T301" s="259" t="s">
        <v>450</v>
      </c>
      <c r="U301">
        <f>IF(D301=0,D302,D301)</f>
        <v>27</v>
      </c>
      <c r="V301">
        <v>0</v>
      </c>
      <c r="W301" s="279"/>
    </row>
    <row r="302" spans="1:26" s="57" customFormat="1" ht="13.5" customHeight="1">
      <c r="A302" s="317">
        <f>G302</f>
        <v>34</v>
      </c>
      <c r="B302" s="199">
        <f t="shared" si="4"/>
        <v>27</v>
      </c>
      <c r="C302" s="126" t="s">
        <v>90</v>
      </c>
      <c r="D302" s="120">
        <v>27</v>
      </c>
      <c r="E302" s="148" t="s">
        <v>24</v>
      </c>
      <c r="F302" s="148" t="s">
        <v>91</v>
      </c>
      <c r="G302" s="153">
        <v>34</v>
      </c>
      <c r="H302" s="153">
        <v>159</v>
      </c>
      <c r="I302" s="16">
        <v>0.68</v>
      </c>
      <c r="J302" s="16">
        <v>0.68</v>
      </c>
      <c r="K302" s="122" t="s">
        <v>54</v>
      </c>
      <c r="L302" s="133" t="s">
        <v>251</v>
      </c>
      <c r="M302" s="123">
        <v>1570</v>
      </c>
      <c r="N302" s="124"/>
      <c r="O302" s="123"/>
      <c r="P302" s="123"/>
      <c r="Q302" s="123"/>
      <c r="R302" s="125">
        <v>1</v>
      </c>
      <c r="S302" s="125"/>
      <c r="T302" s="126" t="s">
        <v>450</v>
      </c>
      <c r="U302">
        <f>IF(D301=0,D302,D301)</f>
        <v>27</v>
      </c>
      <c r="V302">
        <f>IF(T301="取りやめ",0,IF(I301=0,I302,I301))</f>
        <v>0.68</v>
      </c>
      <c r="W302" s="279"/>
    </row>
    <row r="303" spans="1:26" s="268" customFormat="1" ht="13.5" customHeight="1">
      <c r="A303" s="317">
        <f>IF(G303=G304,G303,G304)</f>
        <v>37</v>
      </c>
      <c r="B303" s="199">
        <f t="shared" si="4"/>
        <v>27</v>
      </c>
      <c r="C303" s="259" t="s">
        <v>78</v>
      </c>
      <c r="D303" s="218">
        <v>27</v>
      </c>
      <c r="E303" s="211" t="s">
        <v>24</v>
      </c>
      <c r="F303" s="211" t="s">
        <v>80</v>
      </c>
      <c r="G303" s="212">
        <v>37</v>
      </c>
      <c r="H303" s="212">
        <v>45</v>
      </c>
      <c r="I303" s="213">
        <v>4.54</v>
      </c>
      <c r="J303" s="213">
        <v>4.54</v>
      </c>
      <c r="K303" s="214" t="s">
        <v>53</v>
      </c>
      <c r="L303" s="376" t="s">
        <v>403</v>
      </c>
      <c r="M303" s="217">
        <v>1100</v>
      </c>
      <c r="N303" s="374"/>
      <c r="O303" s="217"/>
      <c r="P303" s="217"/>
      <c r="Q303" s="217"/>
      <c r="R303" s="219">
        <v>1</v>
      </c>
      <c r="S303" s="219"/>
      <c r="T303" s="259" t="s">
        <v>450</v>
      </c>
      <c r="U303">
        <f>IF(D303=0,D304,D303)</f>
        <v>27</v>
      </c>
      <c r="V303">
        <v>0</v>
      </c>
      <c r="W303" s="279"/>
    </row>
    <row r="304" spans="1:26" s="57" customFormat="1" ht="13.5" customHeight="1">
      <c r="A304" s="317">
        <f>G304</f>
        <v>37</v>
      </c>
      <c r="B304" s="199">
        <f t="shared" si="4"/>
        <v>27</v>
      </c>
      <c r="C304" s="132" t="s">
        <v>78</v>
      </c>
      <c r="D304" s="120">
        <v>27</v>
      </c>
      <c r="E304" s="148" t="s">
        <v>24</v>
      </c>
      <c r="F304" s="148" t="s">
        <v>80</v>
      </c>
      <c r="G304" s="153">
        <v>37</v>
      </c>
      <c r="H304" s="153">
        <v>45</v>
      </c>
      <c r="I304" s="16">
        <v>4.54</v>
      </c>
      <c r="J304" s="16">
        <v>4.54</v>
      </c>
      <c r="K304" s="122" t="s">
        <v>53</v>
      </c>
      <c r="L304" s="133" t="s">
        <v>83</v>
      </c>
      <c r="M304" s="123">
        <v>1100</v>
      </c>
      <c r="N304" s="124"/>
      <c r="O304" s="123"/>
      <c r="P304" s="123"/>
      <c r="Q304" s="123"/>
      <c r="R304" s="125">
        <v>1</v>
      </c>
      <c r="S304" s="125"/>
      <c r="T304" s="126" t="s">
        <v>450</v>
      </c>
      <c r="U304">
        <f>IF(D303=0,D304,D303)</f>
        <v>27</v>
      </c>
      <c r="V304">
        <f>IF(T303="取りやめ",0,IF(I303=0,I304,I303))</f>
        <v>4.54</v>
      </c>
      <c r="W304" s="279"/>
      <c r="Y304" s="57" t="s">
        <v>24</v>
      </c>
      <c r="Z304" s="57">
        <v>23</v>
      </c>
    </row>
    <row r="305" spans="1:26" s="268" customFormat="1" ht="13.5" customHeight="1">
      <c r="A305" s="317">
        <f>IF(G305=G306,G305,G306)</f>
        <v>37</v>
      </c>
      <c r="B305" s="199">
        <f t="shared" si="4"/>
        <v>27</v>
      </c>
      <c r="C305" s="259" t="s">
        <v>78</v>
      </c>
      <c r="D305" s="218">
        <v>27</v>
      </c>
      <c r="E305" s="211" t="s">
        <v>24</v>
      </c>
      <c r="F305" s="211" t="s">
        <v>80</v>
      </c>
      <c r="G305" s="212">
        <v>37</v>
      </c>
      <c r="H305" s="212">
        <v>50</v>
      </c>
      <c r="I305" s="213">
        <v>3.44</v>
      </c>
      <c r="J305" s="213">
        <v>3.44</v>
      </c>
      <c r="K305" s="214" t="s">
        <v>53</v>
      </c>
      <c r="L305" s="376" t="s">
        <v>403</v>
      </c>
      <c r="M305" s="217">
        <v>2000</v>
      </c>
      <c r="N305" s="374"/>
      <c r="O305" s="217"/>
      <c r="P305" s="217"/>
      <c r="Q305" s="217"/>
      <c r="R305" s="219">
        <v>1</v>
      </c>
      <c r="S305" s="219"/>
      <c r="T305" s="259" t="s">
        <v>450</v>
      </c>
      <c r="U305">
        <f>IF(D305=0,D306,D305)</f>
        <v>27</v>
      </c>
      <c r="V305">
        <v>0</v>
      </c>
      <c r="W305" s="279"/>
    </row>
    <row r="306" spans="1:26" s="57" customFormat="1" ht="13.5" customHeight="1">
      <c r="A306" s="317">
        <f>G306</f>
        <v>37</v>
      </c>
      <c r="B306" s="199">
        <f t="shared" si="4"/>
        <v>27</v>
      </c>
      <c r="C306" s="132" t="s">
        <v>78</v>
      </c>
      <c r="D306" s="120">
        <v>27</v>
      </c>
      <c r="E306" s="148" t="s">
        <v>24</v>
      </c>
      <c r="F306" s="148" t="s">
        <v>80</v>
      </c>
      <c r="G306" s="153">
        <v>37</v>
      </c>
      <c r="H306" s="153">
        <v>50</v>
      </c>
      <c r="I306" s="16">
        <v>3.44</v>
      </c>
      <c r="J306" s="16">
        <v>3.44</v>
      </c>
      <c r="K306" s="122" t="s">
        <v>53</v>
      </c>
      <c r="L306" s="133" t="s">
        <v>83</v>
      </c>
      <c r="M306" s="123">
        <v>2000</v>
      </c>
      <c r="N306" s="124"/>
      <c r="O306" s="123"/>
      <c r="P306" s="123"/>
      <c r="Q306" s="123"/>
      <c r="R306" s="125">
        <v>1</v>
      </c>
      <c r="S306" s="125"/>
      <c r="T306" s="126" t="s">
        <v>450</v>
      </c>
      <c r="U306">
        <f>IF(D305=0,D306,D305)</f>
        <v>27</v>
      </c>
      <c r="V306">
        <f>IF(T305="取りやめ",0,IF(I305=0,I306,I305))</f>
        <v>3.44</v>
      </c>
      <c r="W306" s="279"/>
      <c r="Y306" s="57" t="s">
        <v>24</v>
      </c>
      <c r="Z306" s="57">
        <v>23</v>
      </c>
    </row>
    <row r="307" spans="1:26" s="268" customFormat="1" ht="13.5" customHeight="1">
      <c r="A307" s="317">
        <f>IF(G307=G308,G307,G308)</f>
        <v>51</v>
      </c>
      <c r="B307" s="199">
        <f t="shared" si="4"/>
        <v>27</v>
      </c>
      <c r="C307" s="256" t="s">
        <v>78</v>
      </c>
      <c r="D307" s="218">
        <v>27</v>
      </c>
      <c r="E307" s="211" t="s">
        <v>24</v>
      </c>
      <c r="F307" s="211" t="s">
        <v>80</v>
      </c>
      <c r="G307" s="212">
        <v>51</v>
      </c>
      <c r="H307" s="212">
        <v>36</v>
      </c>
      <c r="I307" s="213">
        <v>0.5</v>
      </c>
      <c r="J307" s="213">
        <v>0.5</v>
      </c>
      <c r="K307" s="214" t="s">
        <v>54</v>
      </c>
      <c r="L307" s="376" t="s">
        <v>280</v>
      </c>
      <c r="M307" s="217">
        <v>2000</v>
      </c>
      <c r="N307" s="374"/>
      <c r="O307" s="217"/>
      <c r="P307" s="217"/>
      <c r="Q307" s="217"/>
      <c r="R307" s="219">
        <v>1</v>
      </c>
      <c r="S307" s="219"/>
      <c r="T307" s="259" t="s">
        <v>450</v>
      </c>
      <c r="U307">
        <f>IF(D307=0,D308,D307)</f>
        <v>27</v>
      </c>
      <c r="V307">
        <v>0</v>
      </c>
      <c r="W307" s="279"/>
    </row>
    <row r="308" spans="1:26" s="57" customFormat="1" ht="13.5" customHeight="1">
      <c r="A308" s="317">
        <f>G308</f>
        <v>51</v>
      </c>
      <c r="B308" s="199">
        <f t="shared" si="4"/>
        <v>27</v>
      </c>
      <c r="C308" s="132" t="s">
        <v>78</v>
      </c>
      <c r="D308" s="120">
        <v>27</v>
      </c>
      <c r="E308" s="148" t="s">
        <v>24</v>
      </c>
      <c r="F308" s="148" t="s">
        <v>80</v>
      </c>
      <c r="G308" s="153">
        <v>51</v>
      </c>
      <c r="H308" s="153">
        <v>36</v>
      </c>
      <c r="I308" s="16">
        <v>0.5</v>
      </c>
      <c r="J308" s="16">
        <v>0.5</v>
      </c>
      <c r="K308" s="122" t="s">
        <v>54</v>
      </c>
      <c r="L308" s="133" t="s">
        <v>280</v>
      </c>
      <c r="M308" s="123">
        <v>2000</v>
      </c>
      <c r="N308" s="124"/>
      <c r="O308" s="123"/>
      <c r="P308" s="123"/>
      <c r="Q308" s="123"/>
      <c r="R308" s="125">
        <v>1</v>
      </c>
      <c r="S308" s="125"/>
      <c r="T308" s="126" t="s">
        <v>450</v>
      </c>
      <c r="U308">
        <f>IF(D307=0,D308,D307)</f>
        <v>27</v>
      </c>
      <c r="V308">
        <f>IF(T307="取りやめ",0,IF(I307=0,I308,I307))</f>
        <v>0.5</v>
      </c>
      <c r="W308" s="279"/>
      <c r="Y308" s="57" t="s">
        <v>24</v>
      </c>
      <c r="Z308" s="57">
        <v>23</v>
      </c>
    </row>
    <row r="309" spans="1:26" s="269" customFormat="1" ht="13.5" customHeight="1">
      <c r="A309" s="317">
        <f>IF(G309=G310,G309,G310)</f>
        <v>53</v>
      </c>
      <c r="B309" s="199">
        <f t="shared" si="4"/>
        <v>27</v>
      </c>
      <c r="C309" s="256" t="s">
        <v>90</v>
      </c>
      <c r="D309" s="218">
        <v>27</v>
      </c>
      <c r="E309" s="211" t="s">
        <v>24</v>
      </c>
      <c r="F309" s="211" t="s">
        <v>91</v>
      </c>
      <c r="G309" s="212">
        <v>53</v>
      </c>
      <c r="H309" s="212">
        <v>69</v>
      </c>
      <c r="I309" s="213">
        <v>0.37</v>
      </c>
      <c r="J309" s="213">
        <v>0.37</v>
      </c>
      <c r="K309" s="214" t="s">
        <v>54</v>
      </c>
      <c r="L309" s="376" t="s">
        <v>403</v>
      </c>
      <c r="M309" s="217">
        <v>1160</v>
      </c>
      <c r="N309" s="374"/>
      <c r="O309" s="217"/>
      <c r="P309" s="217"/>
      <c r="Q309" s="217"/>
      <c r="R309" s="219">
        <v>1</v>
      </c>
      <c r="S309" s="219"/>
      <c r="T309" s="259" t="s">
        <v>450</v>
      </c>
      <c r="U309">
        <f>IF(D309=0,D310,D309)</f>
        <v>27</v>
      </c>
      <c r="V309">
        <v>0</v>
      </c>
      <c r="W309" s="279"/>
    </row>
    <row r="310" spans="1:26" s="56" customFormat="1" ht="13.5" customHeight="1">
      <c r="A310" s="317">
        <f>G310</f>
        <v>53</v>
      </c>
      <c r="B310" s="199">
        <f t="shared" si="4"/>
        <v>27</v>
      </c>
      <c r="C310" s="126" t="s">
        <v>90</v>
      </c>
      <c r="D310" s="120">
        <v>27</v>
      </c>
      <c r="E310" s="148" t="s">
        <v>24</v>
      </c>
      <c r="F310" s="148" t="s">
        <v>91</v>
      </c>
      <c r="G310" s="153">
        <v>53</v>
      </c>
      <c r="H310" s="153">
        <v>69</v>
      </c>
      <c r="I310" s="16">
        <v>0.37</v>
      </c>
      <c r="J310" s="16">
        <v>0.37</v>
      </c>
      <c r="K310" s="122" t="s">
        <v>54</v>
      </c>
      <c r="L310" s="133" t="s">
        <v>40</v>
      </c>
      <c r="M310" s="123">
        <v>1160</v>
      </c>
      <c r="N310" s="124"/>
      <c r="O310" s="123"/>
      <c r="P310" s="123"/>
      <c r="Q310" s="123"/>
      <c r="R310" s="125">
        <v>1</v>
      </c>
      <c r="S310" s="125"/>
      <c r="T310" s="126" t="s">
        <v>450</v>
      </c>
      <c r="U310">
        <f>IF(D309=0,D310,D309)</f>
        <v>27</v>
      </c>
      <c r="V310">
        <f>IF(T309="取りやめ",0,IF(I309=0,I310,I309))</f>
        <v>0.37</v>
      </c>
      <c r="W310" s="279"/>
      <c r="Y310" s="56" t="s">
        <v>35</v>
      </c>
    </row>
    <row r="311" spans="1:26" s="268" customFormat="1" ht="13.5" customHeight="1">
      <c r="A311" s="317">
        <f>IF(G311=G312,G311,G312)</f>
        <v>55</v>
      </c>
      <c r="B311" s="199">
        <f t="shared" si="4"/>
        <v>27</v>
      </c>
      <c r="C311" s="259" t="s">
        <v>217</v>
      </c>
      <c r="D311" s="218">
        <v>27</v>
      </c>
      <c r="E311" s="211" t="s">
        <v>24</v>
      </c>
      <c r="F311" s="211" t="s">
        <v>91</v>
      </c>
      <c r="G311" s="212">
        <v>55</v>
      </c>
      <c r="H311" s="212">
        <v>85</v>
      </c>
      <c r="I311" s="213">
        <v>1</v>
      </c>
      <c r="J311" s="213">
        <v>1</v>
      </c>
      <c r="K311" s="214" t="s">
        <v>54</v>
      </c>
      <c r="L311" s="376" t="s">
        <v>440</v>
      </c>
      <c r="M311" s="217">
        <v>2000</v>
      </c>
      <c r="N311" s="374"/>
      <c r="O311" s="217"/>
      <c r="P311" s="217"/>
      <c r="Q311" s="217"/>
      <c r="R311" s="219">
        <v>1</v>
      </c>
      <c r="S311" s="219"/>
      <c r="T311" s="259" t="s">
        <v>450</v>
      </c>
      <c r="U311">
        <f>IF(D311=0,D312,D311)</f>
        <v>27</v>
      </c>
      <c r="V311">
        <v>0</v>
      </c>
      <c r="W311" s="279"/>
    </row>
    <row r="312" spans="1:26" s="57" customFormat="1" ht="13.5" customHeight="1">
      <c r="A312" s="317">
        <f>G312</f>
        <v>55</v>
      </c>
      <c r="B312" s="199">
        <f t="shared" si="4"/>
        <v>27</v>
      </c>
      <c r="C312" s="126" t="s">
        <v>217</v>
      </c>
      <c r="D312" s="120">
        <v>27</v>
      </c>
      <c r="E312" s="148" t="s">
        <v>24</v>
      </c>
      <c r="F312" s="148" t="s">
        <v>91</v>
      </c>
      <c r="G312" s="153">
        <v>55</v>
      </c>
      <c r="H312" s="153">
        <v>85</v>
      </c>
      <c r="I312" s="16">
        <v>1</v>
      </c>
      <c r="J312" s="16">
        <v>1</v>
      </c>
      <c r="K312" s="122" t="s">
        <v>54</v>
      </c>
      <c r="L312" s="133" t="s">
        <v>229</v>
      </c>
      <c r="M312" s="123">
        <v>2000</v>
      </c>
      <c r="N312" s="124"/>
      <c r="O312" s="123"/>
      <c r="P312" s="123"/>
      <c r="Q312" s="123"/>
      <c r="R312" s="125">
        <v>1</v>
      </c>
      <c r="S312" s="125"/>
      <c r="T312" s="126" t="s">
        <v>450</v>
      </c>
      <c r="U312">
        <f>IF(D311=0,D312,D311)</f>
        <v>27</v>
      </c>
      <c r="V312">
        <f>IF(T311="取りやめ",0,IF(I311=0,I312,I311))</f>
        <v>1</v>
      </c>
      <c r="W312" s="279"/>
    </row>
    <row r="313" spans="1:26" s="269" customFormat="1" ht="13.5" customHeight="1">
      <c r="A313" s="317">
        <f>IF(G313=G314,G313,G314)</f>
        <v>61</v>
      </c>
      <c r="B313" s="199">
        <f t="shared" si="4"/>
        <v>27</v>
      </c>
      <c r="C313" s="259" t="s">
        <v>217</v>
      </c>
      <c r="D313" s="218">
        <v>27</v>
      </c>
      <c r="E313" s="211" t="s">
        <v>24</v>
      </c>
      <c r="F313" s="211" t="s">
        <v>91</v>
      </c>
      <c r="G313" s="212">
        <v>61</v>
      </c>
      <c r="H313" s="212">
        <v>60</v>
      </c>
      <c r="I313" s="213">
        <v>6.95</v>
      </c>
      <c r="J313" s="213">
        <v>6.95</v>
      </c>
      <c r="K313" s="214" t="s">
        <v>54</v>
      </c>
      <c r="L313" s="376" t="s">
        <v>419</v>
      </c>
      <c r="M313" s="217">
        <v>3000</v>
      </c>
      <c r="N313" s="374"/>
      <c r="O313" s="217"/>
      <c r="P313" s="217"/>
      <c r="Q313" s="217"/>
      <c r="R313" s="219">
        <v>1</v>
      </c>
      <c r="S313" s="219"/>
      <c r="T313" s="259" t="s">
        <v>450</v>
      </c>
      <c r="U313">
        <f>IF(D313=0,D314,D313)</f>
        <v>27</v>
      </c>
      <c r="V313">
        <v>0</v>
      </c>
      <c r="W313" s="279"/>
    </row>
    <row r="314" spans="1:26" s="56" customFormat="1" ht="13.5" customHeight="1">
      <c r="A314" s="317">
        <f>G314</f>
        <v>61</v>
      </c>
      <c r="B314" s="199">
        <f t="shared" si="4"/>
        <v>27</v>
      </c>
      <c r="C314" s="126" t="s">
        <v>217</v>
      </c>
      <c r="D314" s="120">
        <v>27</v>
      </c>
      <c r="E314" s="148" t="s">
        <v>24</v>
      </c>
      <c r="F314" s="148" t="s">
        <v>91</v>
      </c>
      <c r="G314" s="153">
        <v>61</v>
      </c>
      <c r="H314" s="153">
        <v>60</v>
      </c>
      <c r="I314" s="16">
        <v>6.95</v>
      </c>
      <c r="J314" s="16">
        <v>6.95</v>
      </c>
      <c r="K314" s="122" t="s">
        <v>54</v>
      </c>
      <c r="L314" s="133" t="s">
        <v>237</v>
      </c>
      <c r="M314" s="123">
        <v>3000</v>
      </c>
      <c r="N314" s="124"/>
      <c r="O314" s="123"/>
      <c r="P314" s="123"/>
      <c r="Q314" s="123"/>
      <c r="R314" s="125">
        <v>1</v>
      </c>
      <c r="S314" s="125"/>
      <c r="T314" s="126" t="s">
        <v>450</v>
      </c>
      <c r="U314">
        <f>IF(D313=0,D314,D313)</f>
        <v>27</v>
      </c>
      <c r="V314">
        <f>IF(T313="取りやめ",0,IF(I313=0,I314,I313))</f>
        <v>6.95</v>
      </c>
      <c r="W314" s="279"/>
    </row>
    <row r="315" spans="1:26" s="268" customFormat="1" ht="13.5" customHeight="1">
      <c r="A315" s="317">
        <f>IF(G315=G316,G315,G316)</f>
        <v>61</v>
      </c>
      <c r="B315" s="199">
        <f t="shared" si="4"/>
        <v>27</v>
      </c>
      <c r="C315" s="259" t="s">
        <v>217</v>
      </c>
      <c r="D315" s="218">
        <v>27</v>
      </c>
      <c r="E315" s="211" t="s">
        <v>24</v>
      </c>
      <c r="F315" s="211" t="s">
        <v>91</v>
      </c>
      <c r="G315" s="212">
        <v>61</v>
      </c>
      <c r="H315" s="212">
        <v>60</v>
      </c>
      <c r="I315" s="213">
        <v>1.67</v>
      </c>
      <c r="J315" s="213">
        <v>1.67</v>
      </c>
      <c r="K315" s="214" t="s">
        <v>54</v>
      </c>
      <c r="L315" s="376" t="s">
        <v>437</v>
      </c>
      <c r="M315" s="217">
        <v>3000</v>
      </c>
      <c r="N315" s="374"/>
      <c r="O315" s="217"/>
      <c r="P315" s="217"/>
      <c r="Q315" s="217"/>
      <c r="R315" s="219">
        <v>1</v>
      </c>
      <c r="S315" s="219"/>
      <c r="T315" s="259" t="s">
        <v>450</v>
      </c>
      <c r="U315">
        <f>IF(D315=0,D316,D315)</f>
        <v>27</v>
      </c>
      <c r="V315">
        <v>0</v>
      </c>
      <c r="W315" s="279"/>
    </row>
    <row r="316" spans="1:26" s="57" customFormat="1" ht="13.5" customHeight="1">
      <c r="A316" s="317">
        <f>G316</f>
        <v>61</v>
      </c>
      <c r="B316" s="199">
        <f t="shared" si="4"/>
        <v>27</v>
      </c>
      <c r="C316" s="126" t="s">
        <v>217</v>
      </c>
      <c r="D316" s="120">
        <v>27</v>
      </c>
      <c r="E316" s="148" t="s">
        <v>24</v>
      </c>
      <c r="F316" s="148" t="s">
        <v>91</v>
      </c>
      <c r="G316" s="153">
        <v>61</v>
      </c>
      <c r="H316" s="153">
        <v>60</v>
      </c>
      <c r="I316" s="16">
        <v>1.67</v>
      </c>
      <c r="J316" s="16">
        <v>1.67</v>
      </c>
      <c r="K316" s="122" t="s">
        <v>54</v>
      </c>
      <c r="L316" s="133" t="s">
        <v>240</v>
      </c>
      <c r="M316" s="123">
        <v>3000</v>
      </c>
      <c r="N316" s="124"/>
      <c r="O316" s="123"/>
      <c r="P316" s="123"/>
      <c r="Q316" s="123"/>
      <c r="R316" s="125">
        <v>1</v>
      </c>
      <c r="S316" s="125"/>
      <c r="T316" s="126" t="s">
        <v>450</v>
      </c>
      <c r="U316">
        <f>IF(D315=0,D316,D315)</f>
        <v>27</v>
      </c>
      <c r="V316">
        <f>IF(T315="取りやめ",0,IF(I315=0,I316,I315))</f>
        <v>1.67</v>
      </c>
      <c r="W316" s="279"/>
    </row>
    <row r="317" spans="1:26" s="269" customFormat="1" ht="13.5" customHeight="1">
      <c r="A317" s="317">
        <f>IF(G317=G318,G317,G318)</f>
        <v>67</v>
      </c>
      <c r="B317" s="199">
        <f t="shared" si="4"/>
        <v>27</v>
      </c>
      <c r="C317" s="259" t="s">
        <v>90</v>
      </c>
      <c r="D317" s="218">
        <v>27</v>
      </c>
      <c r="E317" s="211" t="s">
        <v>24</v>
      </c>
      <c r="F317" s="211" t="s">
        <v>91</v>
      </c>
      <c r="G317" s="212">
        <v>67</v>
      </c>
      <c r="H317" s="212">
        <v>40</v>
      </c>
      <c r="I317" s="213">
        <v>1.67</v>
      </c>
      <c r="J317" s="213">
        <v>1.67</v>
      </c>
      <c r="K317" s="214" t="s">
        <v>54</v>
      </c>
      <c r="L317" s="376" t="s">
        <v>413</v>
      </c>
      <c r="M317" s="217">
        <v>710</v>
      </c>
      <c r="N317" s="374"/>
      <c r="O317" s="217"/>
      <c r="P317" s="217"/>
      <c r="Q317" s="217"/>
      <c r="R317" s="219">
        <v>1</v>
      </c>
      <c r="S317" s="219"/>
      <c r="T317" s="259" t="s">
        <v>450</v>
      </c>
      <c r="U317">
        <f>IF(D317=0,D318,D317)</f>
        <v>27</v>
      </c>
      <c r="V317">
        <v>0</v>
      </c>
      <c r="W317" s="279"/>
    </row>
    <row r="318" spans="1:26" s="56" customFormat="1" ht="13.5" customHeight="1">
      <c r="A318" s="317">
        <f>G318</f>
        <v>67</v>
      </c>
      <c r="B318" s="199">
        <f t="shared" si="4"/>
        <v>27</v>
      </c>
      <c r="C318" s="126" t="s">
        <v>90</v>
      </c>
      <c r="D318" s="120">
        <v>27</v>
      </c>
      <c r="E318" s="148" t="s">
        <v>24</v>
      </c>
      <c r="F318" s="148" t="s">
        <v>91</v>
      </c>
      <c r="G318" s="153">
        <v>67</v>
      </c>
      <c r="H318" s="153">
        <v>40</v>
      </c>
      <c r="I318" s="16">
        <v>1.67</v>
      </c>
      <c r="J318" s="16">
        <v>1.67</v>
      </c>
      <c r="K318" s="122" t="s">
        <v>54</v>
      </c>
      <c r="L318" s="133" t="s">
        <v>251</v>
      </c>
      <c r="M318" s="123">
        <v>710</v>
      </c>
      <c r="N318" s="124"/>
      <c r="O318" s="123"/>
      <c r="P318" s="123"/>
      <c r="Q318" s="123"/>
      <c r="R318" s="125">
        <v>1</v>
      </c>
      <c r="S318" s="125"/>
      <c r="T318" s="126" t="s">
        <v>450</v>
      </c>
      <c r="U318">
        <f>IF(D317=0,D318,D317)</f>
        <v>27</v>
      </c>
      <c r="V318">
        <f>IF(T317="取りやめ",0,IF(I317=0,I318,I317))</f>
        <v>1.67</v>
      </c>
      <c r="W318" s="279"/>
    </row>
    <row r="319" spans="1:26" s="269" customFormat="1" ht="13.5" customHeight="1">
      <c r="A319" s="317">
        <f>IF(G319=G320,G319,G320)</f>
        <v>73</v>
      </c>
      <c r="B319" s="199">
        <f t="shared" si="4"/>
        <v>27</v>
      </c>
      <c r="C319" s="259" t="s">
        <v>90</v>
      </c>
      <c r="D319" s="218">
        <v>27</v>
      </c>
      <c r="E319" s="211" t="s">
        <v>24</v>
      </c>
      <c r="F319" s="211" t="s">
        <v>91</v>
      </c>
      <c r="G319" s="212">
        <v>73</v>
      </c>
      <c r="H319" s="212">
        <v>185</v>
      </c>
      <c r="I319" s="213">
        <v>1.48</v>
      </c>
      <c r="J319" s="213">
        <v>1.48</v>
      </c>
      <c r="K319" s="214" t="s">
        <v>54</v>
      </c>
      <c r="L319" s="376" t="s">
        <v>403</v>
      </c>
      <c r="M319" s="217">
        <v>2350</v>
      </c>
      <c r="N319" s="374"/>
      <c r="O319" s="217"/>
      <c r="P319" s="217"/>
      <c r="Q319" s="217"/>
      <c r="R319" s="219">
        <v>1</v>
      </c>
      <c r="S319" s="219"/>
      <c r="T319" s="259" t="s">
        <v>450</v>
      </c>
      <c r="U319">
        <f>IF(D319=0,D320,D319)</f>
        <v>27</v>
      </c>
      <c r="V319">
        <v>0</v>
      </c>
      <c r="W319" s="279"/>
    </row>
    <row r="320" spans="1:26" s="56" customFormat="1" ht="13.5" customHeight="1">
      <c r="A320" s="317">
        <f>G320</f>
        <v>73</v>
      </c>
      <c r="B320" s="199">
        <f t="shared" si="4"/>
        <v>27</v>
      </c>
      <c r="C320" s="126" t="s">
        <v>90</v>
      </c>
      <c r="D320" s="120">
        <v>27</v>
      </c>
      <c r="E320" s="148" t="s">
        <v>24</v>
      </c>
      <c r="F320" s="148" t="s">
        <v>91</v>
      </c>
      <c r="G320" s="153">
        <v>73</v>
      </c>
      <c r="H320" s="153">
        <v>185</v>
      </c>
      <c r="I320" s="16">
        <v>1.48</v>
      </c>
      <c r="J320" s="16">
        <v>1.48</v>
      </c>
      <c r="K320" s="122" t="s">
        <v>54</v>
      </c>
      <c r="L320" s="133" t="s">
        <v>40</v>
      </c>
      <c r="M320" s="123">
        <v>2350</v>
      </c>
      <c r="N320" s="124"/>
      <c r="O320" s="123"/>
      <c r="P320" s="123"/>
      <c r="Q320" s="123"/>
      <c r="R320" s="125">
        <v>1</v>
      </c>
      <c r="S320" s="125"/>
      <c r="T320" s="126" t="s">
        <v>450</v>
      </c>
      <c r="U320">
        <f>IF(D319=0,D320,D319)</f>
        <v>27</v>
      </c>
      <c r="V320">
        <f>IF(T319="取りやめ",0,IF(I319=0,I320,I319))</f>
        <v>1.48</v>
      </c>
      <c r="W320" s="279"/>
      <c r="Y320" s="56" t="s">
        <v>20</v>
      </c>
    </row>
    <row r="321" spans="1:26" s="269" customFormat="1" ht="13.5" customHeight="1">
      <c r="A321" s="317">
        <f>IF(G321=G322,G321,G322)</f>
        <v>75</v>
      </c>
      <c r="B321" s="199">
        <f t="shared" si="4"/>
        <v>27</v>
      </c>
      <c r="C321" s="256" t="s">
        <v>78</v>
      </c>
      <c r="D321" s="218">
        <v>27</v>
      </c>
      <c r="E321" s="211" t="s">
        <v>24</v>
      </c>
      <c r="F321" s="211" t="s">
        <v>80</v>
      </c>
      <c r="G321" s="212">
        <v>75</v>
      </c>
      <c r="H321" s="212">
        <v>12</v>
      </c>
      <c r="I321" s="213">
        <v>3.86</v>
      </c>
      <c r="J321" s="213">
        <v>3.86</v>
      </c>
      <c r="K321" s="214" t="s">
        <v>54</v>
      </c>
      <c r="L321" s="376" t="s">
        <v>403</v>
      </c>
      <c r="M321" s="217">
        <v>2000</v>
      </c>
      <c r="N321" s="374"/>
      <c r="O321" s="217"/>
      <c r="P321" s="217"/>
      <c r="Q321" s="217"/>
      <c r="R321" s="219">
        <v>1</v>
      </c>
      <c r="S321" s="219"/>
      <c r="T321" s="259" t="s">
        <v>450</v>
      </c>
      <c r="U321">
        <f>IF(D321=0,D322,D321)</f>
        <v>27</v>
      </c>
      <c r="V321">
        <v>0</v>
      </c>
      <c r="W321" s="279"/>
    </row>
    <row r="322" spans="1:26" s="56" customFormat="1" ht="13.5" customHeight="1">
      <c r="A322" s="317">
        <f>G322</f>
        <v>75</v>
      </c>
      <c r="B322" s="199">
        <f t="shared" si="4"/>
        <v>27</v>
      </c>
      <c r="C322" s="132" t="s">
        <v>78</v>
      </c>
      <c r="D322" s="120">
        <v>27</v>
      </c>
      <c r="E322" s="148" t="s">
        <v>24</v>
      </c>
      <c r="F322" s="148" t="s">
        <v>80</v>
      </c>
      <c r="G322" s="153">
        <v>75</v>
      </c>
      <c r="H322" s="153">
        <v>12</v>
      </c>
      <c r="I322" s="16">
        <v>3.86</v>
      </c>
      <c r="J322" s="16">
        <v>3.86</v>
      </c>
      <c r="K322" s="122" t="s">
        <v>54</v>
      </c>
      <c r="L322" s="133" t="s">
        <v>40</v>
      </c>
      <c r="M322" s="123">
        <v>2000</v>
      </c>
      <c r="N322" s="124"/>
      <c r="O322" s="123"/>
      <c r="P322" s="123"/>
      <c r="Q322" s="123"/>
      <c r="R322" s="125">
        <v>1</v>
      </c>
      <c r="S322" s="125"/>
      <c r="T322" s="126" t="s">
        <v>450</v>
      </c>
      <c r="U322">
        <f>IF(D321=0,D322,D321)</f>
        <v>27</v>
      </c>
      <c r="V322">
        <f>IF(T321="取りやめ",0,IF(I321=0,I322,I321))</f>
        <v>3.86</v>
      </c>
      <c r="W322" s="279"/>
      <c r="Y322" s="56" t="s">
        <v>20</v>
      </c>
    </row>
    <row r="323" spans="1:26" s="268" customFormat="1" ht="13.5" customHeight="1">
      <c r="A323" s="317">
        <f>IF(G323=G324,G323,G324)</f>
        <v>75</v>
      </c>
      <c r="B323" s="199">
        <f t="shared" si="4"/>
        <v>27</v>
      </c>
      <c r="C323" s="256" t="s">
        <v>78</v>
      </c>
      <c r="D323" s="218">
        <v>27</v>
      </c>
      <c r="E323" s="211" t="s">
        <v>24</v>
      </c>
      <c r="F323" s="211" t="s">
        <v>80</v>
      </c>
      <c r="G323" s="212">
        <v>75</v>
      </c>
      <c r="H323" s="212">
        <v>1</v>
      </c>
      <c r="I323" s="213">
        <v>0.2</v>
      </c>
      <c r="J323" s="213">
        <v>0.2</v>
      </c>
      <c r="K323" s="214" t="s">
        <v>54</v>
      </c>
      <c r="L323" s="376" t="s">
        <v>133</v>
      </c>
      <c r="M323" s="217">
        <v>2200</v>
      </c>
      <c r="N323" s="374"/>
      <c r="O323" s="217"/>
      <c r="P323" s="217"/>
      <c r="Q323" s="217"/>
      <c r="R323" s="219">
        <v>1</v>
      </c>
      <c r="S323" s="219"/>
      <c r="T323" s="259" t="s">
        <v>450</v>
      </c>
      <c r="U323">
        <f>IF(D323=0,D324,D323)</f>
        <v>27</v>
      </c>
      <c r="V323">
        <v>0</v>
      </c>
      <c r="W323" s="279"/>
    </row>
    <row r="324" spans="1:26" s="57" customFormat="1" ht="13.5" customHeight="1">
      <c r="A324" s="317">
        <f>G324</f>
        <v>75</v>
      </c>
      <c r="B324" s="199">
        <f t="shared" si="4"/>
        <v>27</v>
      </c>
      <c r="C324" s="132" t="s">
        <v>78</v>
      </c>
      <c r="D324" s="120">
        <v>27</v>
      </c>
      <c r="E324" s="148" t="s">
        <v>24</v>
      </c>
      <c r="F324" s="148" t="s">
        <v>80</v>
      </c>
      <c r="G324" s="153">
        <v>75</v>
      </c>
      <c r="H324" s="153">
        <v>1</v>
      </c>
      <c r="I324" s="16">
        <v>0.2</v>
      </c>
      <c r="J324" s="16">
        <v>0.2</v>
      </c>
      <c r="K324" s="122" t="s">
        <v>54</v>
      </c>
      <c r="L324" s="133" t="s">
        <v>133</v>
      </c>
      <c r="M324" s="123">
        <v>2200</v>
      </c>
      <c r="N324" s="124"/>
      <c r="O324" s="123"/>
      <c r="P324" s="123"/>
      <c r="Q324" s="123"/>
      <c r="R324" s="125">
        <v>1</v>
      </c>
      <c r="S324" s="125"/>
      <c r="T324" s="126" t="s">
        <v>450</v>
      </c>
      <c r="U324">
        <f>IF(D323=0,D324,D323)</f>
        <v>27</v>
      </c>
      <c r="V324">
        <f>IF(T323="取りやめ",0,IF(I323=0,I324,I323))</f>
        <v>0.2</v>
      </c>
      <c r="W324" s="279"/>
      <c r="Y324" s="57" t="s">
        <v>24</v>
      </c>
      <c r="Z324" s="57">
        <v>23</v>
      </c>
    </row>
    <row r="325" spans="1:26" s="268" customFormat="1" ht="13.5" customHeight="1">
      <c r="A325" s="317">
        <f>IF(G325=G326,G325,G326)</f>
        <v>75</v>
      </c>
      <c r="B325" s="199">
        <f t="shared" ref="B325:B388" si="5">U325</f>
        <v>27</v>
      </c>
      <c r="C325" s="58"/>
      <c r="D325" s="116">
        <v>27</v>
      </c>
      <c r="E325" s="43"/>
      <c r="F325" s="43"/>
      <c r="G325" s="152"/>
      <c r="H325" s="152"/>
      <c r="I325" s="44"/>
      <c r="J325" s="44"/>
      <c r="K325" s="47"/>
      <c r="L325" s="394"/>
      <c r="M325" s="46"/>
      <c r="N325" s="117"/>
      <c r="O325" s="46"/>
      <c r="P325" s="46"/>
      <c r="Q325" s="46"/>
      <c r="R325" s="48"/>
      <c r="S325" s="48"/>
      <c r="T325" s="58" t="s">
        <v>427</v>
      </c>
      <c r="U325">
        <f>IF(D325=0,D326,D325)</f>
        <v>27</v>
      </c>
      <c r="V325">
        <v>0</v>
      </c>
      <c r="W325" s="279"/>
    </row>
    <row r="326" spans="1:26" s="57" customFormat="1" ht="13.5" customHeight="1">
      <c r="A326" s="317">
        <f>G326</f>
        <v>75</v>
      </c>
      <c r="B326" s="199">
        <f t="shared" si="5"/>
        <v>27</v>
      </c>
      <c r="C326" s="132" t="s">
        <v>78</v>
      </c>
      <c r="D326" s="120">
        <v>27</v>
      </c>
      <c r="E326" s="148" t="s">
        <v>24</v>
      </c>
      <c r="F326" s="148" t="s">
        <v>80</v>
      </c>
      <c r="G326" s="153">
        <v>75</v>
      </c>
      <c r="H326" s="153">
        <v>12</v>
      </c>
      <c r="I326" s="16">
        <v>3.86</v>
      </c>
      <c r="J326" s="16">
        <v>3.86</v>
      </c>
      <c r="K326" s="122" t="s">
        <v>53</v>
      </c>
      <c r="L326" s="133" t="s">
        <v>83</v>
      </c>
      <c r="M326" s="123">
        <v>2000</v>
      </c>
      <c r="N326" s="124"/>
      <c r="O326" s="123"/>
      <c r="P326" s="123"/>
      <c r="Q326" s="123"/>
      <c r="R326" s="125">
        <v>1</v>
      </c>
      <c r="S326" s="125"/>
      <c r="T326" s="132"/>
      <c r="U326">
        <f>IF(D325=0,D326,D325)</f>
        <v>27</v>
      </c>
      <c r="V326">
        <f>IF(T325="取りやめ",0,IF(I325=0,I326,I325))</f>
        <v>0</v>
      </c>
      <c r="W326" s="279"/>
      <c r="Y326" s="57" t="s">
        <v>24</v>
      </c>
      <c r="Z326" s="57">
        <v>23</v>
      </c>
    </row>
    <row r="327" spans="1:26" s="268" customFormat="1" ht="13.5" customHeight="1">
      <c r="A327" s="317">
        <f>IF(G327=G328,G327,G328)</f>
        <v>77</v>
      </c>
      <c r="B327" s="199">
        <f t="shared" si="5"/>
        <v>27</v>
      </c>
      <c r="C327" s="256" t="s">
        <v>78</v>
      </c>
      <c r="D327" s="218">
        <v>27</v>
      </c>
      <c r="E327" s="211" t="s">
        <v>24</v>
      </c>
      <c r="F327" s="211" t="s">
        <v>80</v>
      </c>
      <c r="G327" s="212">
        <v>77</v>
      </c>
      <c r="H327" s="212">
        <v>12</v>
      </c>
      <c r="I327" s="213">
        <v>5.79</v>
      </c>
      <c r="J327" s="213">
        <v>5.79</v>
      </c>
      <c r="K327" s="214" t="s">
        <v>54</v>
      </c>
      <c r="L327" s="376" t="s">
        <v>419</v>
      </c>
      <c r="M327" s="217">
        <v>3000</v>
      </c>
      <c r="N327" s="374"/>
      <c r="O327" s="217"/>
      <c r="P327" s="217"/>
      <c r="Q327" s="217"/>
      <c r="R327" s="219">
        <v>1</v>
      </c>
      <c r="S327" s="219"/>
      <c r="T327" s="259" t="s">
        <v>450</v>
      </c>
      <c r="U327">
        <f>IF(D327=0,D328,D327)</f>
        <v>27</v>
      </c>
      <c r="V327">
        <v>0</v>
      </c>
      <c r="W327" s="279"/>
    </row>
    <row r="328" spans="1:26" s="57" customFormat="1" ht="13.5" customHeight="1">
      <c r="A328" s="317">
        <f>G328</f>
        <v>77</v>
      </c>
      <c r="B328" s="199">
        <f t="shared" si="5"/>
        <v>27</v>
      </c>
      <c r="C328" s="132" t="s">
        <v>78</v>
      </c>
      <c r="D328" s="120">
        <v>27</v>
      </c>
      <c r="E328" s="148" t="s">
        <v>24</v>
      </c>
      <c r="F328" s="148" t="s">
        <v>80</v>
      </c>
      <c r="G328" s="153">
        <v>77</v>
      </c>
      <c r="H328" s="153">
        <v>12</v>
      </c>
      <c r="I328" s="16">
        <v>5.79</v>
      </c>
      <c r="J328" s="16">
        <v>5.79</v>
      </c>
      <c r="K328" s="122" t="s">
        <v>54</v>
      </c>
      <c r="L328" s="133" t="s">
        <v>155</v>
      </c>
      <c r="M328" s="123">
        <v>3000</v>
      </c>
      <c r="N328" s="124"/>
      <c r="O328" s="123"/>
      <c r="P328" s="123"/>
      <c r="Q328" s="123"/>
      <c r="R328" s="125">
        <v>1</v>
      </c>
      <c r="S328" s="125"/>
      <c r="T328" s="126" t="s">
        <v>450</v>
      </c>
      <c r="U328">
        <f>IF(D327=0,D328,D327)</f>
        <v>27</v>
      </c>
      <c r="V328">
        <f>IF(T327="取りやめ",0,IF(I327=0,I328,I327))</f>
        <v>5.79</v>
      </c>
      <c r="W328" s="279"/>
      <c r="Y328" s="57" t="s">
        <v>34</v>
      </c>
    </row>
    <row r="329" spans="1:26" s="268" customFormat="1" ht="13.5" customHeight="1">
      <c r="A329" s="317">
        <f>IF(G329=G330,G329,G330)</f>
        <v>77</v>
      </c>
      <c r="B329" s="199">
        <f t="shared" si="5"/>
        <v>27</v>
      </c>
      <c r="C329" s="256" t="s">
        <v>78</v>
      </c>
      <c r="D329" s="218">
        <v>27</v>
      </c>
      <c r="E329" s="211" t="s">
        <v>24</v>
      </c>
      <c r="F329" s="211" t="s">
        <v>80</v>
      </c>
      <c r="G329" s="212">
        <v>77</v>
      </c>
      <c r="H329" s="212">
        <v>32</v>
      </c>
      <c r="I329" s="213">
        <v>0.81</v>
      </c>
      <c r="J329" s="213">
        <v>0.81</v>
      </c>
      <c r="K329" s="214" t="s">
        <v>54</v>
      </c>
      <c r="L329" s="376" t="s">
        <v>406</v>
      </c>
      <c r="M329" s="217">
        <v>2200</v>
      </c>
      <c r="N329" s="374"/>
      <c r="O329" s="217"/>
      <c r="P329" s="217"/>
      <c r="Q329" s="217"/>
      <c r="R329" s="219">
        <v>1</v>
      </c>
      <c r="S329" s="219"/>
      <c r="T329" s="259" t="s">
        <v>450</v>
      </c>
      <c r="U329">
        <f>IF(D329=0,D330,D329)</f>
        <v>27</v>
      </c>
      <c r="V329">
        <v>0</v>
      </c>
      <c r="W329" s="279"/>
    </row>
    <row r="330" spans="1:26" s="57" customFormat="1" ht="13.5" customHeight="1">
      <c r="A330" s="317">
        <f>G330</f>
        <v>77</v>
      </c>
      <c r="B330" s="199">
        <f t="shared" si="5"/>
        <v>27</v>
      </c>
      <c r="C330" s="132" t="s">
        <v>78</v>
      </c>
      <c r="D330" s="120">
        <v>27</v>
      </c>
      <c r="E330" s="148" t="s">
        <v>24</v>
      </c>
      <c r="F330" s="148" t="s">
        <v>80</v>
      </c>
      <c r="G330" s="153">
        <v>77</v>
      </c>
      <c r="H330" s="153">
        <v>32</v>
      </c>
      <c r="I330" s="16">
        <v>0.81</v>
      </c>
      <c r="J330" s="16">
        <v>0.81</v>
      </c>
      <c r="K330" s="122" t="s">
        <v>54</v>
      </c>
      <c r="L330" s="133" t="s">
        <v>77</v>
      </c>
      <c r="M330" s="123">
        <v>2200</v>
      </c>
      <c r="N330" s="124"/>
      <c r="O330" s="123"/>
      <c r="P330" s="123"/>
      <c r="Q330" s="123"/>
      <c r="R330" s="125">
        <v>1</v>
      </c>
      <c r="S330" s="125"/>
      <c r="T330" s="126" t="s">
        <v>450</v>
      </c>
      <c r="U330">
        <f>IF(D329=0,D330,D329)</f>
        <v>27</v>
      </c>
      <c r="V330">
        <f>IF(T329="取りやめ",0,IF(I329=0,I330,I329))</f>
        <v>0.81</v>
      </c>
      <c r="W330" s="279"/>
      <c r="Y330" s="57" t="s">
        <v>24</v>
      </c>
      <c r="Z330" s="57">
        <v>23</v>
      </c>
    </row>
    <row r="331" spans="1:26" s="269" customFormat="1" ht="13.5" customHeight="1">
      <c r="A331" s="317">
        <f>IF(G331=G332,G331,G332)</f>
        <v>77</v>
      </c>
      <c r="B331" s="199">
        <f t="shared" si="5"/>
        <v>27</v>
      </c>
      <c r="C331" s="256" t="s">
        <v>78</v>
      </c>
      <c r="D331" s="218">
        <v>27</v>
      </c>
      <c r="E331" s="211" t="s">
        <v>24</v>
      </c>
      <c r="F331" s="211" t="s">
        <v>80</v>
      </c>
      <c r="G331" s="212">
        <v>77</v>
      </c>
      <c r="H331" s="212">
        <v>87</v>
      </c>
      <c r="I331" s="213">
        <v>0.91</v>
      </c>
      <c r="J331" s="213">
        <v>0.91</v>
      </c>
      <c r="K331" s="214" t="s">
        <v>53</v>
      </c>
      <c r="L331" s="376" t="s">
        <v>278</v>
      </c>
      <c r="M331" s="217">
        <v>2300</v>
      </c>
      <c r="N331" s="374"/>
      <c r="O331" s="217"/>
      <c r="P331" s="217"/>
      <c r="Q331" s="217"/>
      <c r="R331" s="219">
        <v>1</v>
      </c>
      <c r="S331" s="219"/>
      <c r="T331" s="259" t="s">
        <v>450</v>
      </c>
      <c r="U331">
        <f>IF(D331=0,D332,D331)</f>
        <v>27</v>
      </c>
      <c r="V331">
        <v>0</v>
      </c>
      <c r="W331" s="279"/>
    </row>
    <row r="332" spans="1:26" s="56" customFormat="1" ht="13.5" customHeight="1">
      <c r="A332" s="317">
        <f>G332</f>
        <v>77</v>
      </c>
      <c r="B332" s="199">
        <f t="shared" si="5"/>
        <v>27</v>
      </c>
      <c r="C332" s="132" t="s">
        <v>78</v>
      </c>
      <c r="D332" s="120">
        <v>27</v>
      </c>
      <c r="E332" s="148" t="s">
        <v>24</v>
      </c>
      <c r="F332" s="148" t="s">
        <v>80</v>
      </c>
      <c r="G332" s="153">
        <v>77</v>
      </c>
      <c r="H332" s="153">
        <v>87</v>
      </c>
      <c r="I332" s="16">
        <v>0.91</v>
      </c>
      <c r="J332" s="16">
        <v>0.91</v>
      </c>
      <c r="K332" s="122" t="s">
        <v>53</v>
      </c>
      <c r="L332" s="133" t="s">
        <v>76</v>
      </c>
      <c r="M332" s="123">
        <v>2300</v>
      </c>
      <c r="N332" s="124"/>
      <c r="O332" s="123"/>
      <c r="P332" s="123"/>
      <c r="Q332" s="123"/>
      <c r="R332" s="125">
        <v>1</v>
      </c>
      <c r="S332" s="125"/>
      <c r="T332" s="126" t="s">
        <v>450</v>
      </c>
      <c r="U332">
        <f>IF(D331=0,D332,D331)</f>
        <v>27</v>
      </c>
      <c r="V332">
        <f>IF(T331="取りやめ",0,IF(I331=0,I332,I331))</f>
        <v>0.91</v>
      </c>
      <c r="W332" s="279"/>
      <c r="Y332" s="56" t="s">
        <v>20</v>
      </c>
    </row>
    <row r="333" spans="1:26" s="268" customFormat="1" ht="13.5" customHeight="1">
      <c r="A333" s="317">
        <f>IF(G333=G334,G333,G334)</f>
        <v>78</v>
      </c>
      <c r="B333" s="199">
        <f t="shared" si="5"/>
        <v>27</v>
      </c>
      <c r="C333" s="256" t="s">
        <v>78</v>
      </c>
      <c r="D333" s="218">
        <v>27</v>
      </c>
      <c r="E333" s="211" t="s">
        <v>24</v>
      </c>
      <c r="F333" s="211" t="s">
        <v>80</v>
      </c>
      <c r="G333" s="212">
        <v>78</v>
      </c>
      <c r="H333" s="212">
        <v>103</v>
      </c>
      <c r="I333" s="213">
        <v>2.62</v>
      </c>
      <c r="J333" s="213">
        <v>2.62</v>
      </c>
      <c r="K333" s="214" t="s">
        <v>53</v>
      </c>
      <c r="L333" s="376" t="s">
        <v>278</v>
      </c>
      <c r="M333" s="217">
        <v>2500</v>
      </c>
      <c r="N333" s="374"/>
      <c r="O333" s="217"/>
      <c r="P333" s="217"/>
      <c r="Q333" s="217"/>
      <c r="R333" s="219">
        <v>1</v>
      </c>
      <c r="S333" s="219"/>
      <c r="T333" s="259" t="s">
        <v>450</v>
      </c>
      <c r="U333">
        <f>IF(D333=0,D334,D333)</f>
        <v>27</v>
      </c>
      <c r="V333">
        <v>0</v>
      </c>
      <c r="W333" s="279"/>
    </row>
    <row r="334" spans="1:26" s="57" customFormat="1" ht="13.5" customHeight="1">
      <c r="A334" s="317">
        <f>G334</f>
        <v>78</v>
      </c>
      <c r="B334" s="199">
        <f t="shared" si="5"/>
        <v>27</v>
      </c>
      <c r="C334" s="132" t="s">
        <v>78</v>
      </c>
      <c r="D334" s="120">
        <v>27</v>
      </c>
      <c r="E334" s="148" t="s">
        <v>24</v>
      </c>
      <c r="F334" s="148" t="s">
        <v>80</v>
      </c>
      <c r="G334" s="153">
        <v>78</v>
      </c>
      <c r="H334" s="153">
        <v>103</v>
      </c>
      <c r="I334" s="16">
        <v>2.62</v>
      </c>
      <c r="J334" s="16">
        <v>2.62</v>
      </c>
      <c r="K334" s="122" t="s">
        <v>53</v>
      </c>
      <c r="L334" s="133" t="s">
        <v>76</v>
      </c>
      <c r="M334" s="123">
        <v>2500</v>
      </c>
      <c r="N334" s="124"/>
      <c r="O334" s="123"/>
      <c r="P334" s="123"/>
      <c r="Q334" s="123"/>
      <c r="R334" s="125">
        <v>1</v>
      </c>
      <c r="S334" s="125"/>
      <c r="T334" s="126" t="s">
        <v>450</v>
      </c>
      <c r="U334">
        <f>IF(D333=0,D334,D333)</f>
        <v>27</v>
      </c>
      <c r="V334">
        <f>IF(T333="取りやめ",0,IF(I333=0,I334,I333))</f>
        <v>2.62</v>
      </c>
      <c r="W334" s="279"/>
      <c r="Y334" s="57" t="s">
        <v>24</v>
      </c>
      <c r="Z334" s="57">
        <v>23</v>
      </c>
    </row>
    <row r="335" spans="1:26" s="269" customFormat="1" ht="13.5" customHeight="1">
      <c r="A335" s="317">
        <f>IF(G335=G336,G335,G336)</f>
        <v>78</v>
      </c>
      <c r="B335" s="199">
        <f t="shared" si="5"/>
        <v>27</v>
      </c>
      <c r="C335" s="256" t="s">
        <v>78</v>
      </c>
      <c r="D335" s="218">
        <v>27</v>
      </c>
      <c r="E335" s="211" t="s">
        <v>24</v>
      </c>
      <c r="F335" s="211" t="s">
        <v>80</v>
      </c>
      <c r="G335" s="212">
        <v>78</v>
      </c>
      <c r="H335" s="212">
        <v>103</v>
      </c>
      <c r="I335" s="213">
        <v>0.21</v>
      </c>
      <c r="J335" s="213">
        <v>0.21</v>
      </c>
      <c r="K335" s="214" t="s">
        <v>53</v>
      </c>
      <c r="L335" s="376" t="s">
        <v>278</v>
      </c>
      <c r="M335" s="217">
        <v>2140</v>
      </c>
      <c r="N335" s="374"/>
      <c r="O335" s="217"/>
      <c r="P335" s="217"/>
      <c r="Q335" s="217"/>
      <c r="R335" s="219">
        <v>1</v>
      </c>
      <c r="S335" s="219"/>
      <c r="T335" s="259" t="s">
        <v>450</v>
      </c>
      <c r="U335">
        <f>IF(D335=0,D336,D335)</f>
        <v>27</v>
      </c>
      <c r="V335">
        <v>0</v>
      </c>
      <c r="W335" s="279"/>
    </row>
    <row r="336" spans="1:26" s="56" customFormat="1" ht="13.5" customHeight="1">
      <c r="A336" s="317">
        <f>G336</f>
        <v>78</v>
      </c>
      <c r="B336" s="199">
        <f t="shared" si="5"/>
        <v>27</v>
      </c>
      <c r="C336" s="132" t="s">
        <v>78</v>
      </c>
      <c r="D336" s="120">
        <v>27</v>
      </c>
      <c r="E336" s="148" t="s">
        <v>24</v>
      </c>
      <c r="F336" s="148" t="s">
        <v>80</v>
      </c>
      <c r="G336" s="153">
        <v>78</v>
      </c>
      <c r="H336" s="153">
        <v>103</v>
      </c>
      <c r="I336" s="16">
        <v>0.21</v>
      </c>
      <c r="J336" s="16">
        <v>0.21</v>
      </c>
      <c r="K336" s="122" t="s">
        <v>53</v>
      </c>
      <c r="L336" s="133" t="s">
        <v>76</v>
      </c>
      <c r="M336" s="123">
        <v>2140</v>
      </c>
      <c r="N336" s="124"/>
      <c r="O336" s="123"/>
      <c r="P336" s="123"/>
      <c r="Q336" s="123"/>
      <c r="R336" s="125">
        <v>1</v>
      </c>
      <c r="S336" s="125"/>
      <c r="T336" s="126" t="s">
        <v>450</v>
      </c>
      <c r="U336">
        <f>IF(D335=0,D336,D335)</f>
        <v>27</v>
      </c>
      <c r="V336">
        <f>IF(T335="取りやめ",0,IF(I335=0,I336,I335))</f>
        <v>0.21</v>
      </c>
      <c r="W336" s="279"/>
      <c r="Y336" s="56" t="s">
        <v>35</v>
      </c>
    </row>
    <row r="337" spans="1:25" s="269" customFormat="1" ht="13.5" customHeight="1">
      <c r="A337" s="387">
        <f>IF(G337=G338,G337,G338)</f>
        <v>5</v>
      </c>
      <c r="B337" s="388">
        <f t="shared" si="5"/>
        <v>28</v>
      </c>
      <c r="C337" s="58"/>
      <c r="D337" s="116">
        <v>28</v>
      </c>
      <c r="E337" s="43"/>
      <c r="F337" s="43"/>
      <c r="G337" s="152"/>
      <c r="H337" s="152"/>
      <c r="I337" s="44"/>
      <c r="J337" s="44"/>
      <c r="K337" s="47"/>
      <c r="L337" s="394"/>
      <c r="M337" s="46"/>
      <c r="N337" s="117"/>
      <c r="O337" s="46"/>
      <c r="P337" s="46"/>
      <c r="Q337" s="46"/>
      <c r="R337" s="395"/>
      <c r="S337" s="48"/>
      <c r="T337" s="58" t="s">
        <v>427</v>
      </c>
      <c r="U337">
        <f>IF(D337=0,D338,D337)</f>
        <v>28</v>
      </c>
      <c r="V337">
        <v>0</v>
      </c>
      <c r="W337" s="397"/>
    </row>
    <row r="338" spans="1:25" s="56" customFormat="1" ht="13.5" customHeight="1">
      <c r="A338" s="317">
        <f>G338</f>
        <v>5</v>
      </c>
      <c r="B338" s="199">
        <f t="shared" si="5"/>
        <v>28</v>
      </c>
      <c r="C338" s="49" t="s">
        <v>313</v>
      </c>
      <c r="D338" s="62">
        <v>28</v>
      </c>
      <c r="E338" s="359" t="s">
        <v>314</v>
      </c>
      <c r="F338" s="359" t="s">
        <v>315</v>
      </c>
      <c r="G338" s="154">
        <v>5</v>
      </c>
      <c r="H338" s="154">
        <v>63</v>
      </c>
      <c r="I338" s="51">
        <v>0.3</v>
      </c>
      <c r="J338" s="51">
        <v>0.3</v>
      </c>
      <c r="K338" s="52" t="s">
        <v>330</v>
      </c>
      <c r="L338" s="63" t="s">
        <v>336</v>
      </c>
      <c r="M338" s="54">
        <v>2200</v>
      </c>
      <c r="N338" s="64"/>
      <c r="O338" s="54"/>
      <c r="P338" s="54"/>
      <c r="Q338" s="54"/>
      <c r="R338" s="125">
        <v>1</v>
      </c>
      <c r="S338" s="360"/>
      <c r="T338" s="49" t="s">
        <v>436</v>
      </c>
      <c r="U338">
        <f>IF(D337=0,D338,D337)</f>
        <v>28</v>
      </c>
      <c r="V338">
        <f>IF(T337="取りやめ",0,IF(I337=0,I338,I337))</f>
        <v>0</v>
      </c>
      <c r="W338" s="279"/>
      <c r="Y338" s="56" t="s">
        <v>35</v>
      </c>
    </row>
    <row r="339" spans="1:25" s="268" customFormat="1" ht="13.5" customHeight="1">
      <c r="A339" s="317">
        <f>IF(G339=G340,G339,G340)</f>
        <v>9</v>
      </c>
      <c r="B339" s="199">
        <f t="shared" si="5"/>
        <v>28</v>
      </c>
      <c r="C339" s="256" t="s">
        <v>313</v>
      </c>
      <c r="D339" s="218">
        <v>28</v>
      </c>
      <c r="E339" s="211" t="s">
        <v>314</v>
      </c>
      <c r="F339" s="211" t="s">
        <v>315</v>
      </c>
      <c r="G339" s="212">
        <v>9</v>
      </c>
      <c r="H339" s="212">
        <v>122</v>
      </c>
      <c r="I339" s="213">
        <v>2.33</v>
      </c>
      <c r="J339" s="213">
        <v>2.33</v>
      </c>
      <c r="K339" s="214" t="s">
        <v>330</v>
      </c>
      <c r="L339" s="376" t="s">
        <v>335</v>
      </c>
      <c r="M339" s="217">
        <v>2200</v>
      </c>
      <c r="N339" s="374"/>
      <c r="O339" s="217"/>
      <c r="P339" s="217"/>
      <c r="Q339" s="217"/>
      <c r="R339" s="219">
        <v>1</v>
      </c>
      <c r="S339" s="219"/>
      <c r="T339" s="256" t="s">
        <v>372</v>
      </c>
      <c r="U339">
        <f>IF(D339=0,D340,D339)</f>
        <v>28</v>
      </c>
      <c r="V339">
        <v>0</v>
      </c>
      <c r="W339" s="279"/>
    </row>
    <row r="340" spans="1:25" s="57" customFormat="1" ht="13.5" customHeight="1">
      <c r="A340" s="317">
        <f>G340</f>
        <v>9</v>
      </c>
      <c r="B340" s="199">
        <f t="shared" si="5"/>
        <v>28</v>
      </c>
      <c r="C340" s="49" t="s">
        <v>313</v>
      </c>
      <c r="D340" s="62">
        <v>28</v>
      </c>
      <c r="E340" s="359" t="s">
        <v>314</v>
      </c>
      <c r="F340" s="359" t="s">
        <v>315</v>
      </c>
      <c r="G340" s="153">
        <v>9</v>
      </c>
      <c r="H340" s="153">
        <v>122</v>
      </c>
      <c r="I340" s="16">
        <v>2.5</v>
      </c>
      <c r="J340" s="16">
        <v>2.5</v>
      </c>
      <c r="K340" s="122" t="s">
        <v>330</v>
      </c>
      <c r="L340" s="133" t="s">
        <v>332</v>
      </c>
      <c r="M340" s="123">
        <v>2200</v>
      </c>
      <c r="N340" s="134"/>
      <c r="O340" s="135"/>
      <c r="P340" s="135"/>
      <c r="Q340" s="135"/>
      <c r="R340" s="125">
        <v>1</v>
      </c>
      <c r="S340" s="136"/>
      <c r="T340" s="49" t="s">
        <v>373</v>
      </c>
      <c r="U340">
        <f>IF(D339=0,D340,D339)</f>
        <v>28</v>
      </c>
      <c r="V340">
        <f>IF(T339="取りやめ",0,IF(I339=0,I340,I339))</f>
        <v>2.33</v>
      </c>
      <c r="W340" s="279"/>
    </row>
    <row r="341" spans="1:25" s="269" customFormat="1" ht="13.5" customHeight="1">
      <c r="A341" s="317">
        <f>IF(G341=G342,G341,G342)</f>
        <v>11</v>
      </c>
      <c r="B341" s="199">
        <f t="shared" si="5"/>
        <v>28</v>
      </c>
      <c r="C341" s="58"/>
      <c r="D341" s="116">
        <v>28</v>
      </c>
      <c r="E341" s="43"/>
      <c r="F341" s="43"/>
      <c r="G341" s="152"/>
      <c r="H341" s="152"/>
      <c r="I341" s="44"/>
      <c r="J341" s="44"/>
      <c r="K341" s="47"/>
      <c r="L341" s="394"/>
      <c r="M341" s="46"/>
      <c r="N341" s="117"/>
      <c r="O341" s="46"/>
      <c r="P341" s="46"/>
      <c r="Q341" s="46"/>
      <c r="R341" s="395"/>
      <c r="S341" s="48"/>
      <c r="T341" s="58" t="s">
        <v>427</v>
      </c>
      <c r="U341">
        <f>IF(D341=0,D342,D341)</f>
        <v>28</v>
      </c>
      <c r="V341">
        <v>0</v>
      </c>
      <c r="W341" s="279"/>
    </row>
    <row r="342" spans="1:25" s="56" customFormat="1" ht="13.5" customHeight="1">
      <c r="A342" s="317">
        <f>G342</f>
        <v>11</v>
      </c>
      <c r="B342" s="199">
        <f t="shared" si="5"/>
        <v>28</v>
      </c>
      <c r="C342" s="49" t="s">
        <v>313</v>
      </c>
      <c r="D342" s="62">
        <v>28</v>
      </c>
      <c r="E342" s="359" t="s">
        <v>314</v>
      </c>
      <c r="F342" s="359" t="s">
        <v>315</v>
      </c>
      <c r="G342" s="154">
        <v>11</v>
      </c>
      <c r="H342" s="154">
        <v>80</v>
      </c>
      <c r="I342" s="51">
        <v>6</v>
      </c>
      <c r="J342" s="51">
        <v>6</v>
      </c>
      <c r="K342" s="52" t="s">
        <v>330</v>
      </c>
      <c r="L342" s="63" t="s">
        <v>332</v>
      </c>
      <c r="M342" s="54">
        <v>2200</v>
      </c>
      <c r="N342" s="64"/>
      <c r="O342" s="54"/>
      <c r="P342" s="54"/>
      <c r="Q342" s="54"/>
      <c r="R342" s="125">
        <v>1</v>
      </c>
      <c r="S342" s="360"/>
      <c r="T342" s="49" t="s">
        <v>374</v>
      </c>
      <c r="U342">
        <f>IF(D341=0,D342,D341)</f>
        <v>28</v>
      </c>
      <c r="V342">
        <f>IF(T341="取りやめ",0,IF(I341=0,I342,I341))</f>
        <v>0</v>
      </c>
      <c r="W342" s="279"/>
    </row>
    <row r="343" spans="1:25" s="269" customFormat="1" ht="13.5" customHeight="1">
      <c r="A343" s="317">
        <f>IF(G343=G344,G343,G344)</f>
        <v>11</v>
      </c>
      <c r="B343" s="199">
        <f t="shared" si="5"/>
        <v>28</v>
      </c>
      <c r="C343" s="58"/>
      <c r="D343" s="116">
        <v>28</v>
      </c>
      <c r="E343" s="43"/>
      <c r="F343" s="43"/>
      <c r="G343" s="152"/>
      <c r="H343" s="152"/>
      <c r="I343" s="44"/>
      <c r="J343" s="44"/>
      <c r="K343" s="47"/>
      <c r="L343" s="394"/>
      <c r="M343" s="46"/>
      <c r="N343" s="117"/>
      <c r="O343" s="46"/>
      <c r="P343" s="46"/>
      <c r="Q343" s="46"/>
      <c r="R343" s="395"/>
      <c r="S343" s="48"/>
      <c r="T343" s="58" t="s">
        <v>427</v>
      </c>
      <c r="U343">
        <f>IF(D343=0,D344,D343)</f>
        <v>28</v>
      </c>
      <c r="V343">
        <v>0</v>
      </c>
      <c r="W343" s="279"/>
    </row>
    <row r="344" spans="1:25" s="56" customFormat="1" ht="13.5" customHeight="1">
      <c r="A344" s="317">
        <f>G344</f>
        <v>11</v>
      </c>
      <c r="B344" s="199">
        <f t="shared" si="5"/>
        <v>28</v>
      </c>
      <c r="C344" s="49" t="s">
        <v>313</v>
      </c>
      <c r="D344" s="62">
        <v>28</v>
      </c>
      <c r="E344" s="359" t="s">
        <v>314</v>
      </c>
      <c r="F344" s="359" t="s">
        <v>315</v>
      </c>
      <c r="G344" s="154">
        <v>11</v>
      </c>
      <c r="H344" s="154">
        <v>87</v>
      </c>
      <c r="I344" s="51">
        <v>5</v>
      </c>
      <c r="J344" s="51">
        <v>5</v>
      </c>
      <c r="K344" s="52" t="s">
        <v>330</v>
      </c>
      <c r="L344" s="63" t="s">
        <v>334</v>
      </c>
      <c r="M344" s="54">
        <v>2200</v>
      </c>
      <c r="N344" s="64"/>
      <c r="O344" s="54"/>
      <c r="P344" s="54"/>
      <c r="Q344" s="54"/>
      <c r="R344" s="125">
        <v>1</v>
      </c>
      <c r="S344" s="360"/>
      <c r="T344" s="49" t="s">
        <v>375</v>
      </c>
      <c r="U344">
        <f>IF(D343=0,D344,D343)</f>
        <v>28</v>
      </c>
      <c r="V344">
        <f>IF(T343="取りやめ",0,IF(I343=0,I344,I343))</f>
        <v>0</v>
      </c>
      <c r="W344" s="279"/>
    </row>
    <row r="345" spans="1:25" s="268" customFormat="1" ht="13.5" customHeight="1">
      <c r="A345" s="317">
        <f>IF(G345=G346,G345,G346)</f>
        <v>11</v>
      </c>
      <c r="B345" s="199">
        <f t="shared" si="5"/>
        <v>28</v>
      </c>
      <c r="C345" s="58"/>
      <c r="D345" s="116">
        <v>28</v>
      </c>
      <c r="E345" s="43"/>
      <c r="F345" s="43"/>
      <c r="G345" s="152"/>
      <c r="H345" s="152"/>
      <c r="I345" s="44"/>
      <c r="J345" s="44"/>
      <c r="K345" s="47"/>
      <c r="L345" s="394"/>
      <c r="M345" s="46"/>
      <c r="N345" s="117"/>
      <c r="O345" s="46"/>
      <c r="P345" s="46"/>
      <c r="Q345" s="46"/>
      <c r="R345" s="395"/>
      <c r="S345" s="48"/>
      <c r="T345" s="58" t="s">
        <v>427</v>
      </c>
      <c r="U345">
        <f>IF(D345=0,D346,D345)</f>
        <v>28</v>
      </c>
      <c r="V345">
        <v>0</v>
      </c>
      <c r="W345" s="279"/>
    </row>
    <row r="346" spans="1:25" s="57" customFormat="1" ht="13.5" customHeight="1">
      <c r="A346" s="317">
        <f>G346</f>
        <v>11</v>
      </c>
      <c r="B346" s="199">
        <f t="shared" si="5"/>
        <v>28</v>
      </c>
      <c r="C346" s="49" t="s">
        <v>313</v>
      </c>
      <c r="D346" s="62">
        <v>28</v>
      </c>
      <c r="E346" s="359" t="s">
        <v>314</v>
      </c>
      <c r="F346" s="359" t="s">
        <v>315</v>
      </c>
      <c r="G346" s="154">
        <v>11</v>
      </c>
      <c r="H346" s="154">
        <v>90</v>
      </c>
      <c r="I346" s="51">
        <v>6</v>
      </c>
      <c r="J346" s="51">
        <v>6</v>
      </c>
      <c r="K346" s="52" t="s">
        <v>330</v>
      </c>
      <c r="L346" s="63" t="s">
        <v>332</v>
      </c>
      <c r="M346" s="54">
        <v>2200</v>
      </c>
      <c r="N346" s="64"/>
      <c r="O346" s="54"/>
      <c r="P346" s="54"/>
      <c r="Q346" s="54"/>
      <c r="R346" s="125">
        <v>1</v>
      </c>
      <c r="S346" s="360"/>
      <c r="T346" s="49" t="s">
        <v>374</v>
      </c>
      <c r="U346">
        <f>IF(D345=0,D346,D345)</f>
        <v>28</v>
      </c>
      <c r="V346">
        <f>IF(T345="取りやめ",0,IF(I345=0,I346,I345))</f>
        <v>0</v>
      </c>
      <c r="W346" s="279"/>
    </row>
    <row r="347" spans="1:25" s="269" customFormat="1" ht="13.5" customHeight="1">
      <c r="A347" s="317">
        <f>IF(G347=G348,G347,G348)</f>
        <v>12</v>
      </c>
      <c r="B347" s="199">
        <f t="shared" si="5"/>
        <v>28</v>
      </c>
      <c r="C347" s="256" t="s">
        <v>313</v>
      </c>
      <c r="D347" s="218">
        <v>28</v>
      </c>
      <c r="E347" s="211" t="s">
        <v>314</v>
      </c>
      <c r="F347" s="211" t="s">
        <v>315</v>
      </c>
      <c r="G347" s="212">
        <v>12</v>
      </c>
      <c r="H347" s="212">
        <v>244</v>
      </c>
      <c r="I347" s="213">
        <v>1.9</v>
      </c>
      <c r="J347" s="213">
        <v>1.9</v>
      </c>
      <c r="K347" s="214" t="s">
        <v>330</v>
      </c>
      <c r="L347" s="376" t="s">
        <v>362</v>
      </c>
      <c r="M347" s="217">
        <v>2200</v>
      </c>
      <c r="N347" s="374"/>
      <c r="O347" s="217"/>
      <c r="P347" s="217"/>
      <c r="Q347" s="217"/>
      <c r="R347" s="219">
        <v>1</v>
      </c>
      <c r="S347" s="219"/>
      <c r="T347" s="256" t="s">
        <v>376</v>
      </c>
      <c r="U347">
        <f>IF(D347=0,D348,D347)</f>
        <v>28</v>
      </c>
      <c r="V347">
        <v>0</v>
      </c>
      <c r="W347" s="279"/>
    </row>
    <row r="348" spans="1:25" s="56" customFormat="1" ht="13.5" customHeight="1">
      <c r="A348" s="317">
        <f>G348</f>
        <v>12</v>
      </c>
      <c r="B348" s="199">
        <f t="shared" si="5"/>
        <v>28</v>
      </c>
      <c r="C348" s="49" t="s">
        <v>313</v>
      </c>
      <c r="D348" s="62">
        <v>28</v>
      </c>
      <c r="E348" s="359" t="s">
        <v>314</v>
      </c>
      <c r="F348" s="359" t="s">
        <v>315</v>
      </c>
      <c r="G348" s="154">
        <v>12</v>
      </c>
      <c r="H348" s="154">
        <v>244</v>
      </c>
      <c r="I348" s="51">
        <v>1.9</v>
      </c>
      <c r="J348" s="51">
        <v>1.9</v>
      </c>
      <c r="K348" s="52" t="s">
        <v>330</v>
      </c>
      <c r="L348" s="63" t="s">
        <v>414</v>
      </c>
      <c r="M348" s="54">
        <v>2200</v>
      </c>
      <c r="N348" s="64"/>
      <c r="O348" s="54"/>
      <c r="P348" s="54"/>
      <c r="Q348" s="54"/>
      <c r="R348" s="125">
        <v>1</v>
      </c>
      <c r="S348" s="360"/>
      <c r="T348" s="49" t="s">
        <v>376</v>
      </c>
      <c r="U348">
        <f>IF(D347=0,D348,D347)</f>
        <v>28</v>
      </c>
      <c r="V348">
        <f>IF(T347="取りやめ",0,IF(I347=0,I348,I347))</f>
        <v>1.9</v>
      </c>
      <c r="W348" s="279"/>
    </row>
    <row r="349" spans="1:25" s="268" customFormat="1" ht="13.5" customHeight="1">
      <c r="A349" s="317">
        <f>IF(G349=G350,G349,G350)</f>
        <v>14</v>
      </c>
      <c r="B349" s="199">
        <f t="shared" si="5"/>
        <v>28</v>
      </c>
      <c r="C349" s="256" t="s">
        <v>313</v>
      </c>
      <c r="D349" s="218">
        <v>28</v>
      </c>
      <c r="E349" s="211" t="s">
        <v>314</v>
      </c>
      <c r="F349" s="211" t="s">
        <v>315</v>
      </c>
      <c r="G349" s="212">
        <v>14</v>
      </c>
      <c r="H349" s="212">
        <v>59</v>
      </c>
      <c r="I349" s="213">
        <v>3.14</v>
      </c>
      <c r="J349" s="213">
        <v>3.14</v>
      </c>
      <c r="K349" s="214" t="s">
        <v>330</v>
      </c>
      <c r="L349" s="376" t="s">
        <v>336</v>
      </c>
      <c r="M349" s="217">
        <v>2200</v>
      </c>
      <c r="N349" s="374"/>
      <c r="O349" s="217"/>
      <c r="P349" s="217"/>
      <c r="Q349" s="217"/>
      <c r="R349" s="219">
        <v>1</v>
      </c>
      <c r="S349" s="219"/>
      <c r="T349" s="256" t="s">
        <v>377</v>
      </c>
      <c r="U349">
        <f>IF(D349=0,D350,D349)</f>
        <v>28</v>
      </c>
      <c r="V349">
        <v>0</v>
      </c>
      <c r="W349" s="279"/>
    </row>
    <row r="350" spans="1:25" s="57" customFormat="1" ht="13.5" customHeight="1">
      <c r="A350" s="317">
        <f>G350</f>
        <v>14</v>
      </c>
      <c r="B350" s="199">
        <f t="shared" si="5"/>
        <v>28</v>
      </c>
      <c r="C350" s="49" t="s">
        <v>313</v>
      </c>
      <c r="D350" s="62">
        <v>28</v>
      </c>
      <c r="E350" s="359" t="s">
        <v>314</v>
      </c>
      <c r="F350" s="359" t="s">
        <v>315</v>
      </c>
      <c r="G350" s="154">
        <v>14</v>
      </c>
      <c r="H350" s="154">
        <v>59</v>
      </c>
      <c r="I350" s="51">
        <v>3.14</v>
      </c>
      <c r="J350" s="51">
        <v>3.14</v>
      </c>
      <c r="K350" s="52" t="s">
        <v>330</v>
      </c>
      <c r="L350" s="63" t="s">
        <v>407</v>
      </c>
      <c r="M350" s="54">
        <v>2200</v>
      </c>
      <c r="N350" s="64"/>
      <c r="O350" s="54"/>
      <c r="P350" s="54"/>
      <c r="Q350" s="54"/>
      <c r="R350" s="125">
        <v>1</v>
      </c>
      <c r="S350" s="360"/>
      <c r="T350" s="49" t="s">
        <v>377</v>
      </c>
      <c r="U350">
        <f>IF(D349=0,D350,D349)</f>
        <v>28</v>
      </c>
      <c r="V350">
        <f>IF(T349="取りやめ",0,IF(I349=0,I350,I349))</f>
        <v>3.14</v>
      </c>
      <c r="W350" s="279"/>
    </row>
    <row r="351" spans="1:25" s="269" customFormat="1" ht="13.5" customHeight="1">
      <c r="A351" s="317">
        <f>IF(G351=G352,G351,G352)</f>
        <v>14</v>
      </c>
      <c r="B351" s="199">
        <f t="shared" si="5"/>
        <v>28</v>
      </c>
      <c r="C351" s="256" t="s">
        <v>313</v>
      </c>
      <c r="D351" s="218">
        <v>28</v>
      </c>
      <c r="E351" s="211" t="s">
        <v>314</v>
      </c>
      <c r="F351" s="211" t="s">
        <v>315</v>
      </c>
      <c r="G351" s="212">
        <v>14</v>
      </c>
      <c r="H351" s="212">
        <v>59</v>
      </c>
      <c r="I351" s="213">
        <v>1.38</v>
      </c>
      <c r="J351" s="213">
        <v>1.38</v>
      </c>
      <c r="K351" s="214" t="s">
        <v>330</v>
      </c>
      <c r="L351" s="376" t="s">
        <v>336</v>
      </c>
      <c r="M351" s="217">
        <v>2200</v>
      </c>
      <c r="N351" s="374"/>
      <c r="O351" s="217"/>
      <c r="P351" s="217"/>
      <c r="Q351" s="217"/>
      <c r="R351" s="219">
        <v>1</v>
      </c>
      <c r="S351" s="219"/>
      <c r="T351" s="256" t="s">
        <v>378</v>
      </c>
      <c r="U351">
        <f>IF(D351=0,D352,D351)</f>
        <v>28</v>
      </c>
      <c r="V351">
        <v>0</v>
      </c>
      <c r="W351" s="279"/>
    </row>
    <row r="352" spans="1:25" s="56" customFormat="1" ht="13.5" customHeight="1">
      <c r="A352" s="317">
        <f>G352</f>
        <v>14</v>
      </c>
      <c r="B352" s="199">
        <f t="shared" si="5"/>
        <v>28</v>
      </c>
      <c r="C352" s="49" t="s">
        <v>313</v>
      </c>
      <c r="D352" s="62">
        <v>28</v>
      </c>
      <c r="E352" s="359" t="s">
        <v>314</v>
      </c>
      <c r="F352" s="359" t="s">
        <v>315</v>
      </c>
      <c r="G352" s="154">
        <v>14</v>
      </c>
      <c r="H352" s="154">
        <v>59</v>
      </c>
      <c r="I352" s="51">
        <v>1.38</v>
      </c>
      <c r="J352" s="51">
        <v>1.38</v>
      </c>
      <c r="K352" s="52" t="s">
        <v>330</v>
      </c>
      <c r="L352" s="63" t="s">
        <v>407</v>
      </c>
      <c r="M352" s="54">
        <v>2200</v>
      </c>
      <c r="N352" s="64"/>
      <c r="O352" s="54"/>
      <c r="P352" s="54"/>
      <c r="Q352" s="54"/>
      <c r="R352" s="125">
        <v>1</v>
      </c>
      <c r="S352" s="360"/>
      <c r="T352" s="49" t="s">
        <v>378</v>
      </c>
      <c r="U352">
        <f>IF(D351=0,D352,D351)</f>
        <v>28</v>
      </c>
      <c r="V352">
        <f>IF(T351="取りやめ",0,IF(I351=0,I352,I351))</f>
        <v>1.38</v>
      </c>
      <c r="W352" s="279"/>
    </row>
    <row r="353" spans="1:27" s="268" customFormat="1" ht="13.5" customHeight="1">
      <c r="A353" s="317">
        <f>IF(G353=G354,G353,G354)</f>
        <v>14</v>
      </c>
      <c r="B353" s="199">
        <f t="shared" si="5"/>
        <v>28</v>
      </c>
      <c r="C353" s="256" t="s">
        <v>313</v>
      </c>
      <c r="D353" s="218">
        <v>28</v>
      </c>
      <c r="E353" s="211" t="s">
        <v>314</v>
      </c>
      <c r="F353" s="211" t="s">
        <v>315</v>
      </c>
      <c r="G353" s="212">
        <v>14</v>
      </c>
      <c r="H353" s="212">
        <v>59</v>
      </c>
      <c r="I353" s="213">
        <v>1.99</v>
      </c>
      <c r="J353" s="213">
        <v>1.99</v>
      </c>
      <c r="K353" s="214" t="s">
        <v>330</v>
      </c>
      <c r="L353" s="376" t="s">
        <v>336</v>
      </c>
      <c r="M353" s="217">
        <v>2200</v>
      </c>
      <c r="N353" s="374"/>
      <c r="O353" s="217"/>
      <c r="P353" s="217"/>
      <c r="Q353" s="217"/>
      <c r="R353" s="219">
        <v>1</v>
      </c>
      <c r="S353" s="219"/>
      <c r="T353" s="256" t="s">
        <v>379</v>
      </c>
      <c r="U353">
        <f>IF(D353=0,D354,D353)</f>
        <v>28</v>
      </c>
      <c r="V353">
        <v>0</v>
      </c>
      <c r="W353" s="279"/>
    </row>
    <row r="354" spans="1:27" s="57" customFormat="1" ht="13.5" customHeight="1">
      <c r="A354" s="317">
        <f>G354</f>
        <v>14</v>
      </c>
      <c r="B354" s="199">
        <f t="shared" si="5"/>
        <v>28</v>
      </c>
      <c r="C354" s="49" t="s">
        <v>313</v>
      </c>
      <c r="D354" s="62">
        <v>28</v>
      </c>
      <c r="E354" s="359" t="s">
        <v>314</v>
      </c>
      <c r="F354" s="359" t="s">
        <v>315</v>
      </c>
      <c r="G354" s="154">
        <v>14</v>
      </c>
      <c r="H354" s="154">
        <v>59</v>
      </c>
      <c r="I354" s="51">
        <v>1.99</v>
      </c>
      <c r="J354" s="51">
        <v>1.99</v>
      </c>
      <c r="K354" s="52" t="s">
        <v>330</v>
      </c>
      <c r="L354" s="63" t="s">
        <v>407</v>
      </c>
      <c r="M354" s="54">
        <v>2200</v>
      </c>
      <c r="N354" s="64"/>
      <c r="O354" s="54"/>
      <c r="P354" s="54"/>
      <c r="Q354" s="54"/>
      <c r="R354" s="125">
        <v>1</v>
      </c>
      <c r="S354" s="360"/>
      <c r="T354" s="49" t="s">
        <v>379</v>
      </c>
      <c r="U354">
        <f>IF(D353=0,D354,D353)</f>
        <v>28</v>
      </c>
      <c r="V354">
        <f>IF(T353="取りやめ",0,IF(I353=0,I354,I353))</f>
        <v>1.99</v>
      </c>
      <c r="W354" s="279"/>
      <c r="Y354" s="57" t="s">
        <v>24</v>
      </c>
      <c r="Z354" s="57">
        <v>23</v>
      </c>
    </row>
    <row r="355" spans="1:27" s="268" customFormat="1" ht="13.5" customHeight="1">
      <c r="A355" s="317">
        <f>IF(G355=G356,G355,G356)</f>
        <v>14</v>
      </c>
      <c r="B355" s="199">
        <f t="shared" si="5"/>
        <v>28</v>
      </c>
      <c r="C355" s="256" t="s">
        <v>313</v>
      </c>
      <c r="D355" s="218">
        <v>28</v>
      </c>
      <c r="E355" s="211" t="s">
        <v>314</v>
      </c>
      <c r="F355" s="211" t="s">
        <v>315</v>
      </c>
      <c r="G355" s="212">
        <v>14</v>
      </c>
      <c r="H355" s="212">
        <v>59</v>
      </c>
      <c r="I355" s="213">
        <v>1</v>
      </c>
      <c r="J355" s="213">
        <v>1</v>
      </c>
      <c r="K355" s="214" t="s">
        <v>330</v>
      </c>
      <c r="L355" s="376" t="s">
        <v>336</v>
      </c>
      <c r="M355" s="217">
        <v>2200</v>
      </c>
      <c r="N355" s="374"/>
      <c r="O355" s="217"/>
      <c r="P355" s="217"/>
      <c r="Q355" s="217"/>
      <c r="R355" s="219">
        <v>1</v>
      </c>
      <c r="S355" s="219"/>
      <c r="T355" s="256" t="s">
        <v>380</v>
      </c>
      <c r="U355">
        <f>IF(D355=0,D356,D355)</f>
        <v>28</v>
      </c>
      <c r="V355">
        <v>0</v>
      </c>
      <c r="W355" s="279"/>
    </row>
    <row r="356" spans="1:27" s="57" customFormat="1" ht="13.5" customHeight="1">
      <c r="A356" s="317">
        <f>G356</f>
        <v>14</v>
      </c>
      <c r="B356" s="199">
        <f t="shared" si="5"/>
        <v>28</v>
      </c>
      <c r="C356" s="49" t="s">
        <v>313</v>
      </c>
      <c r="D356" s="62">
        <v>28</v>
      </c>
      <c r="E356" s="359" t="s">
        <v>314</v>
      </c>
      <c r="F356" s="359" t="s">
        <v>315</v>
      </c>
      <c r="G356" s="154">
        <v>14</v>
      </c>
      <c r="H356" s="154">
        <v>59</v>
      </c>
      <c r="I356" s="51">
        <v>1</v>
      </c>
      <c r="J356" s="51">
        <v>1</v>
      </c>
      <c r="K356" s="52" t="s">
        <v>330</v>
      </c>
      <c r="L356" s="63" t="s">
        <v>407</v>
      </c>
      <c r="M356" s="54">
        <v>2200</v>
      </c>
      <c r="N356" s="64"/>
      <c r="O356" s="54"/>
      <c r="P356" s="54"/>
      <c r="Q356" s="54"/>
      <c r="R356" s="125">
        <v>1</v>
      </c>
      <c r="S356" s="360"/>
      <c r="T356" s="49" t="s">
        <v>380</v>
      </c>
      <c r="U356">
        <f>IF(D355=0,D356,D355)</f>
        <v>28</v>
      </c>
      <c r="V356">
        <f>IF(T355="取りやめ",0,IF(I355=0,I356,I355))</f>
        <v>1</v>
      </c>
      <c r="W356" s="279"/>
    </row>
    <row r="357" spans="1:27" s="268" customFormat="1" ht="13.5" customHeight="1">
      <c r="A357" s="317">
        <f>IF(G357=G358,G357,G358)</f>
        <v>14</v>
      </c>
      <c r="B357" s="199">
        <f t="shared" si="5"/>
        <v>28</v>
      </c>
      <c r="C357" s="256" t="s">
        <v>313</v>
      </c>
      <c r="D357" s="218">
        <v>28</v>
      </c>
      <c r="E357" s="211" t="s">
        <v>314</v>
      </c>
      <c r="F357" s="211" t="s">
        <v>315</v>
      </c>
      <c r="G357" s="212">
        <v>14</v>
      </c>
      <c r="H357" s="212">
        <v>59</v>
      </c>
      <c r="I357" s="213">
        <v>1.86</v>
      </c>
      <c r="J357" s="213">
        <v>1.86</v>
      </c>
      <c r="K357" s="214" t="s">
        <v>330</v>
      </c>
      <c r="L357" s="376" t="s">
        <v>336</v>
      </c>
      <c r="M357" s="217">
        <v>2200</v>
      </c>
      <c r="N357" s="374"/>
      <c r="O357" s="217"/>
      <c r="P357" s="217"/>
      <c r="Q357" s="217"/>
      <c r="R357" s="219">
        <v>1</v>
      </c>
      <c r="S357" s="219"/>
      <c r="T357" s="256" t="s">
        <v>381</v>
      </c>
      <c r="U357">
        <f>IF(D357=0,D358,D357)</f>
        <v>28</v>
      </c>
      <c r="V357">
        <v>0</v>
      </c>
      <c r="W357" s="279"/>
    </row>
    <row r="358" spans="1:27" s="57" customFormat="1" ht="13.5" customHeight="1">
      <c r="A358" s="317">
        <f>G358</f>
        <v>14</v>
      </c>
      <c r="B358" s="199">
        <f t="shared" si="5"/>
        <v>28</v>
      </c>
      <c r="C358" s="49" t="s">
        <v>313</v>
      </c>
      <c r="D358" s="62">
        <v>28</v>
      </c>
      <c r="E358" s="359" t="s">
        <v>314</v>
      </c>
      <c r="F358" s="359" t="s">
        <v>315</v>
      </c>
      <c r="G358" s="153">
        <v>14</v>
      </c>
      <c r="H358" s="153">
        <v>59</v>
      </c>
      <c r="I358" s="16">
        <v>1.86</v>
      </c>
      <c r="J358" s="16">
        <v>1.86</v>
      </c>
      <c r="K358" s="122" t="s">
        <v>330</v>
      </c>
      <c r="L358" s="133" t="s">
        <v>407</v>
      </c>
      <c r="M358" s="123">
        <v>2200</v>
      </c>
      <c r="N358" s="134"/>
      <c r="O358" s="135"/>
      <c r="P358" s="135"/>
      <c r="Q358" s="135"/>
      <c r="R358" s="125">
        <v>1</v>
      </c>
      <c r="S358" s="136"/>
      <c r="T358" s="407" t="s">
        <v>381</v>
      </c>
      <c r="U358">
        <f>IF(D357=0,D358,D357)</f>
        <v>28</v>
      </c>
      <c r="V358">
        <f>IF(T357="取りやめ",0,IF(I357=0,I358,I357))</f>
        <v>1.86</v>
      </c>
      <c r="W358" s="279"/>
      <c r="Y358" s="57" t="s">
        <v>24</v>
      </c>
      <c r="Z358" s="57">
        <v>23</v>
      </c>
    </row>
    <row r="359" spans="1:27" s="268" customFormat="1" ht="13.5" customHeight="1">
      <c r="A359" s="317">
        <f>IF(G359=G360,G359,G360)</f>
        <v>15</v>
      </c>
      <c r="B359" s="199">
        <f t="shared" si="5"/>
        <v>28</v>
      </c>
      <c r="C359" s="58"/>
      <c r="D359" s="116">
        <v>28</v>
      </c>
      <c r="E359" s="43"/>
      <c r="F359" s="43"/>
      <c r="G359" s="152"/>
      <c r="H359" s="152"/>
      <c r="I359" s="44"/>
      <c r="J359" s="44"/>
      <c r="K359" s="47"/>
      <c r="L359" s="394"/>
      <c r="M359" s="46"/>
      <c r="N359" s="117"/>
      <c r="O359" s="46"/>
      <c r="P359" s="46"/>
      <c r="Q359" s="46"/>
      <c r="R359" s="395"/>
      <c r="S359" s="48"/>
      <c r="T359" s="58" t="s">
        <v>427</v>
      </c>
      <c r="U359">
        <f>IF(D359=0,D360,D359)</f>
        <v>28</v>
      </c>
      <c r="V359">
        <v>0</v>
      </c>
      <c r="W359" s="279"/>
    </row>
    <row r="360" spans="1:27" s="57" customFormat="1" ht="13.5" customHeight="1">
      <c r="A360" s="317">
        <f>G360</f>
        <v>15</v>
      </c>
      <c r="B360" s="199">
        <f t="shared" si="5"/>
        <v>28</v>
      </c>
      <c r="C360" s="49" t="s">
        <v>313</v>
      </c>
      <c r="D360" s="62">
        <v>28</v>
      </c>
      <c r="E360" s="359" t="s">
        <v>314</v>
      </c>
      <c r="F360" s="359" t="s">
        <v>315</v>
      </c>
      <c r="G360" s="154">
        <v>15</v>
      </c>
      <c r="H360" s="154">
        <v>5</v>
      </c>
      <c r="I360" s="51">
        <v>1</v>
      </c>
      <c r="J360" s="51">
        <v>1</v>
      </c>
      <c r="K360" s="52" t="s">
        <v>331</v>
      </c>
      <c r="L360" s="63" t="s">
        <v>333</v>
      </c>
      <c r="M360" s="54">
        <v>2200</v>
      </c>
      <c r="N360" s="64"/>
      <c r="O360" s="54"/>
      <c r="P360" s="54"/>
      <c r="Q360" s="54"/>
      <c r="R360" s="125">
        <v>1</v>
      </c>
      <c r="S360" s="360"/>
      <c r="T360" s="49" t="s">
        <v>382</v>
      </c>
      <c r="U360">
        <f>IF(D359=0,D360,D359)</f>
        <v>28</v>
      </c>
      <c r="V360">
        <f>IF(T359="取りやめ",0,IF(I359=0,I360,I359))</f>
        <v>0</v>
      </c>
      <c r="W360" s="279"/>
      <c r="Y360" s="57" t="s">
        <v>24</v>
      </c>
      <c r="Z360" s="57">
        <v>23</v>
      </c>
    </row>
    <row r="361" spans="1:27" s="268" customFormat="1" ht="13.5" customHeight="1">
      <c r="A361" s="317">
        <f>IF(G361=G362,G361,G362)</f>
        <v>15</v>
      </c>
      <c r="B361" s="199">
        <f t="shared" si="5"/>
        <v>28</v>
      </c>
      <c r="C361" s="256" t="s">
        <v>354</v>
      </c>
      <c r="D361" s="218">
        <v>28</v>
      </c>
      <c r="E361" s="211" t="s">
        <v>350</v>
      </c>
      <c r="F361" s="211" t="s">
        <v>351</v>
      </c>
      <c r="G361" s="212">
        <v>15</v>
      </c>
      <c r="H361" s="212">
        <v>7</v>
      </c>
      <c r="I361" s="213">
        <v>5.32</v>
      </c>
      <c r="J361" s="213">
        <v>5.32</v>
      </c>
      <c r="K361" s="214" t="s">
        <v>349</v>
      </c>
      <c r="L361" s="376" t="s">
        <v>355</v>
      </c>
      <c r="M361" s="217">
        <v>2000</v>
      </c>
      <c r="N361" s="374"/>
      <c r="O361" s="217"/>
      <c r="P361" s="217"/>
      <c r="Q361" s="217"/>
      <c r="R361" s="219">
        <v>1</v>
      </c>
      <c r="S361" s="219"/>
      <c r="T361" s="256" t="s">
        <v>356</v>
      </c>
      <c r="U361">
        <f>IF(D361=0,D362,D361)</f>
        <v>28</v>
      </c>
      <c r="V361">
        <v>0</v>
      </c>
      <c r="W361" s="279"/>
    </row>
    <row r="362" spans="1:27" s="57" customFormat="1" ht="13.5" customHeight="1">
      <c r="A362" s="317">
        <f>G362</f>
        <v>15</v>
      </c>
      <c r="B362" s="199">
        <f t="shared" si="5"/>
        <v>28</v>
      </c>
      <c r="C362" s="49" t="s">
        <v>354</v>
      </c>
      <c r="D362" s="62">
        <v>28</v>
      </c>
      <c r="E362" s="359" t="s">
        <v>350</v>
      </c>
      <c r="F362" s="359" t="s">
        <v>351</v>
      </c>
      <c r="G362" s="154">
        <v>15</v>
      </c>
      <c r="H362" s="154">
        <v>7</v>
      </c>
      <c r="I362" s="51">
        <v>5.32</v>
      </c>
      <c r="J362" s="51">
        <v>5.32</v>
      </c>
      <c r="K362" s="52" t="s">
        <v>349</v>
      </c>
      <c r="L362" s="63" t="s">
        <v>353</v>
      </c>
      <c r="M362" s="54">
        <v>2000</v>
      </c>
      <c r="N362" s="64"/>
      <c r="O362" s="54"/>
      <c r="P362" s="54"/>
      <c r="Q362" s="54"/>
      <c r="R362" s="125">
        <v>1</v>
      </c>
      <c r="S362" s="360"/>
      <c r="T362" s="49" t="s">
        <v>383</v>
      </c>
      <c r="U362">
        <f>IF(D361=0,D362,D361)</f>
        <v>28</v>
      </c>
      <c r="V362">
        <f>IF(T361="取りやめ",0,IF(I361=0,I362,I361))</f>
        <v>5.32</v>
      </c>
      <c r="W362" s="279"/>
      <c r="Y362" s="57" t="s">
        <v>24</v>
      </c>
      <c r="Z362" s="57">
        <v>23</v>
      </c>
    </row>
    <row r="363" spans="1:27" s="268" customFormat="1" ht="13.5" customHeight="1">
      <c r="A363" s="317">
        <f>IF(G363=G364,G363,G364)</f>
        <v>17</v>
      </c>
      <c r="B363" s="199">
        <f t="shared" si="5"/>
        <v>28</v>
      </c>
      <c r="C363" s="256" t="s">
        <v>313</v>
      </c>
      <c r="D363" s="218">
        <v>28</v>
      </c>
      <c r="E363" s="211" t="s">
        <v>314</v>
      </c>
      <c r="F363" s="211" t="s">
        <v>315</v>
      </c>
      <c r="G363" s="212">
        <v>17</v>
      </c>
      <c r="H363" s="212">
        <v>34</v>
      </c>
      <c r="I363" s="213">
        <v>3.4</v>
      </c>
      <c r="J363" s="213">
        <v>3.4</v>
      </c>
      <c r="K363" s="214" t="s">
        <v>330</v>
      </c>
      <c r="L363" s="376" t="s">
        <v>361</v>
      </c>
      <c r="M363" s="217">
        <v>2200</v>
      </c>
      <c r="N363" s="374"/>
      <c r="O363" s="217"/>
      <c r="P363" s="217"/>
      <c r="Q363" s="217"/>
      <c r="R363" s="219">
        <v>1</v>
      </c>
      <c r="S363" s="219"/>
      <c r="T363" s="256" t="s">
        <v>384</v>
      </c>
      <c r="U363">
        <f>IF(D363=0,D364,D363)</f>
        <v>28</v>
      </c>
      <c r="V363">
        <v>0</v>
      </c>
      <c r="W363" s="279"/>
    </row>
    <row r="364" spans="1:27" s="57" customFormat="1" ht="13.5" customHeight="1">
      <c r="A364" s="317">
        <f>G364</f>
        <v>17</v>
      </c>
      <c r="B364" s="199">
        <f t="shared" si="5"/>
        <v>28</v>
      </c>
      <c r="C364" s="49" t="s">
        <v>313</v>
      </c>
      <c r="D364" s="62">
        <v>28</v>
      </c>
      <c r="E364" s="359" t="s">
        <v>314</v>
      </c>
      <c r="F364" s="359" t="s">
        <v>315</v>
      </c>
      <c r="G364" s="156">
        <v>17</v>
      </c>
      <c r="H364" s="156">
        <v>34</v>
      </c>
      <c r="I364" s="137">
        <v>4</v>
      </c>
      <c r="J364" s="137">
        <v>4</v>
      </c>
      <c r="K364" s="138" t="s">
        <v>330</v>
      </c>
      <c r="L364" s="141" t="s">
        <v>336</v>
      </c>
      <c r="M364" s="140">
        <v>2200</v>
      </c>
      <c r="N364" s="134"/>
      <c r="O364" s="135"/>
      <c r="P364" s="135"/>
      <c r="Q364" s="135"/>
      <c r="R364" s="125">
        <v>1</v>
      </c>
      <c r="S364" s="136"/>
      <c r="T364" s="49" t="s">
        <v>385</v>
      </c>
      <c r="U364">
        <f>IF(D363=0,D364,D363)</f>
        <v>28</v>
      </c>
      <c r="V364">
        <f>IF(T363="取りやめ",0,IF(I363=0,I364,I363))</f>
        <v>3.4</v>
      </c>
      <c r="W364" s="279"/>
      <c r="Y364" s="57" t="s">
        <v>24</v>
      </c>
      <c r="Z364" s="57">
        <v>23</v>
      </c>
    </row>
    <row r="365" spans="1:27" s="182" customFormat="1" ht="13.5" customHeight="1">
      <c r="A365" s="317">
        <f>IF(G365=G366,G365,G366)</f>
        <v>31</v>
      </c>
      <c r="B365" s="199">
        <f t="shared" si="5"/>
        <v>28</v>
      </c>
      <c r="C365" s="58"/>
      <c r="D365" s="116">
        <v>28</v>
      </c>
      <c r="E365" s="43"/>
      <c r="F365" s="43"/>
      <c r="G365" s="152"/>
      <c r="H365" s="152"/>
      <c r="I365" s="44"/>
      <c r="J365" s="44"/>
      <c r="K365" s="47"/>
      <c r="L365" s="394"/>
      <c r="M365" s="46"/>
      <c r="N365" s="117"/>
      <c r="O365" s="46"/>
      <c r="P365" s="46"/>
      <c r="Q365" s="46"/>
      <c r="R365" s="395"/>
      <c r="S365" s="48"/>
      <c r="T365" s="58" t="s">
        <v>427</v>
      </c>
      <c r="U365">
        <f>IF(D365=0,D366,D365)</f>
        <v>28</v>
      </c>
      <c r="V365">
        <v>0</v>
      </c>
      <c r="W365" s="279"/>
      <c r="Y365" s="269"/>
      <c r="Z365" s="269"/>
      <c r="AA365" s="269"/>
    </row>
    <row r="366" spans="1:27" s="56" customFormat="1" ht="13.5" customHeight="1">
      <c r="A366" s="317">
        <f>G366</f>
        <v>31</v>
      </c>
      <c r="B366" s="199">
        <f t="shared" si="5"/>
        <v>28</v>
      </c>
      <c r="C366" s="49" t="s">
        <v>313</v>
      </c>
      <c r="D366" s="62">
        <v>28</v>
      </c>
      <c r="E366" s="359" t="s">
        <v>314</v>
      </c>
      <c r="F366" s="359" t="s">
        <v>315</v>
      </c>
      <c r="G366" s="154">
        <v>31</v>
      </c>
      <c r="H366" s="154">
        <v>46</v>
      </c>
      <c r="I366" s="51">
        <v>5</v>
      </c>
      <c r="J366" s="51">
        <v>5</v>
      </c>
      <c r="K366" s="52" t="s">
        <v>330</v>
      </c>
      <c r="L366" s="63" t="s">
        <v>336</v>
      </c>
      <c r="M366" s="54">
        <v>2200</v>
      </c>
      <c r="N366" s="64"/>
      <c r="O366" s="54"/>
      <c r="P366" s="54"/>
      <c r="Q366" s="54"/>
      <c r="R366" s="125">
        <v>1</v>
      </c>
      <c r="S366" s="360"/>
      <c r="T366" s="49" t="s">
        <v>375</v>
      </c>
      <c r="U366">
        <f>IF(D365=0,D366,D365)</f>
        <v>28</v>
      </c>
      <c r="V366">
        <f>IF(T365="取りやめ",0,IF(I365=0,I366,I365))</f>
        <v>0</v>
      </c>
      <c r="W366" s="279"/>
    </row>
    <row r="367" spans="1:27" s="268" customFormat="1" ht="13.5" customHeight="1">
      <c r="A367" s="317">
        <f>IF(G367=G368,G367,G368)</f>
        <v>31</v>
      </c>
      <c r="B367" s="199">
        <f t="shared" si="5"/>
        <v>28</v>
      </c>
      <c r="C367" s="58"/>
      <c r="D367" s="116">
        <v>28</v>
      </c>
      <c r="E367" s="43"/>
      <c r="F367" s="43"/>
      <c r="G367" s="152"/>
      <c r="H367" s="152"/>
      <c r="I367" s="44"/>
      <c r="J367" s="44"/>
      <c r="K367" s="47"/>
      <c r="L367" s="394"/>
      <c r="M367" s="46"/>
      <c r="N367" s="117"/>
      <c r="O367" s="46"/>
      <c r="P367" s="46"/>
      <c r="Q367" s="46"/>
      <c r="R367" s="395"/>
      <c r="S367" s="48"/>
      <c r="T367" s="58" t="s">
        <v>427</v>
      </c>
      <c r="U367">
        <f>IF(D367=0,D368,D367)</f>
        <v>28</v>
      </c>
      <c r="V367">
        <v>0</v>
      </c>
      <c r="W367" s="279"/>
    </row>
    <row r="368" spans="1:27" s="57" customFormat="1" ht="13.5" customHeight="1">
      <c r="A368" s="317">
        <f>G368</f>
        <v>31</v>
      </c>
      <c r="B368" s="199">
        <f t="shared" si="5"/>
        <v>28</v>
      </c>
      <c r="C368" s="49" t="s">
        <v>313</v>
      </c>
      <c r="D368" s="62">
        <v>28</v>
      </c>
      <c r="E368" s="359" t="s">
        <v>314</v>
      </c>
      <c r="F368" s="359" t="s">
        <v>315</v>
      </c>
      <c r="G368" s="154">
        <v>31</v>
      </c>
      <c r="H368" s="154">
        <v>46</v>
      </c>
      <c r="I368" s="51">
        <v>4</v>
      </c>
      <c r="J368" s="51">
        <v>4</v>
      </c>
      <c r="K368" s="52" t="s">
        <v>330</v>
      </c>
      <c r="L368" s="63" t="s">
        <v>336</v>
      </c>
      <c r="M368" s="54">
        <v>2200</v>
      </c>
      <c r="N368" s="64"/>
      <c r="O368" s="54"/>
      <c r="P368" s="54"/>
      <c r="Q368" s="54"/>
      <c r="R368" s="125">
        <v>1</v>
      </c>
      <c r="S368" s="360"/>
      <c r="T368" s="49" t="s">
        <v>385</v>
      </c>
      <c r="U368">
        <f>IF(D367=0,D368,D367)</f>
        <v>28</v>
      </c>
      <c r="V368">
        <f>IF(T367="取りやめ",0,IF(I367=0,I368,I367))</f>
        <v>0</v>
      </c>
      <c r="W368" s="279"/>
    </row>
    <row r="369" spans="1:23" s="269" customFormat="1" ht="13.5" customHeight="1">
      <c r="A369" s="317">
        <f>IF(G369=G370,G369,G370)</f>
        <v>37</v>
      </c>
      <c r="B369" s="199">
        <f t="shared" si="5"/>
        <v>28</v>
      </c>
      <c r="C369" s="256" t="s">
        <v>313</v>
      </c>
      <c r="D369" s="218">
        <v>28</v>
      </c>
      <c r="E369" s="211" t="s">
        <v>314</v>
      </c>
      <c r="F369" s="211" t="s">
        <v>315</v>
      </c>
      <c r="G369" s="212">
        <v>37</v>
      </c>
      <c r="H369" s="212">
        <v>54</v>
      </c>
      <c r="I369" s="213">
        <v>2.58</v>
      </c>
      <c r="J369" s="213">
        <v>2.58</v>
      </c>
      <c r="K369" s="214" t="s">
        <v>330</v>
      </c>
      <c r="L369" s="376" t="s">
        <v>361</v>
      </c>
      <c r="M369" s="217">
        <v>2300</v>
      </c>
      <c r="N369" s="374"/>
      <c r="O369" s="217"/>
      <c r="P369" s="217"/>
      <c r="Q369" s="217"/>
      <c r="R369" s="219">
        <v>1</v>
      </c>
      <c r="S369" s="219"/>
      <c r="T369" s="256" t="s">
        <v>386</v>
      </c>
      <c r="U369">
        <f>IF(D369=0,D370,D369)</f>
        <v>28</v>
      </c>
      <c r="V369">
        <v>0</v>
      </c>
      <c r="W369" s="279"/>
    </row>
    <row r="370" spans="1:23" s="56" customFormat="1" ht="13.5" customHeight="1">
      <c r="A370" s="317">
        <f>G370</f>
        <v>37</v>
      </c>
      <c r="B370" s="199">
        <f t="shared" si="5"/>
        <v>28</v>
      </c>
      <c r="C370" s="49" t="s">
        <v>313</v>
      </c>
      <c r="D370" s="62">
        <v>28</v>
      </c>
      <c r="E370" s="359" t="s">
        <v>314</v>
      </c>
      <c r="F370" s="359" t="s">
        <v>315</v>
      </c>
      <c r="G370" s="153">
        <v>37</v>
      </c>
      <c r="H370" s="153">
        <v>54</v>
      </c>
      <c r="I370" s="16">
        <v>2.58</v>
      </c>
      <c r="J370" s="16">
        <v>2.58</v>
      </c>
      <c r="K370" s="122" t="s">
        <v>330</v>
      </c>
      <c r="L370" s="133" t="s">
        <v>439</v>
      </c>
      <c r="M370" s="123">
        <v>2300</v>
      </c>
      <c r="N370" s="64"/>
      <c r="O370" s="54"/>
      <c r="P370" s="54"/>
      <c r="Q370" s="54"/>
      <c r="R370" s="125">
        <v>1</v>
      </c>
      <c r="S370" s="360"/>
      <c r="T370" s="49" t="s">
        <v>386</v>
      </c>
      <c r="U370">
        <f>IF(D369=0,D370,D369)</f>
        <v>28</v>
      </c>
      <c r="V370">
        <f>IF(T369="取りやめ",0,IF(I369=0,I370,I369))</f>
        <v>2.58</v>
      </c>
      <c r="W370" s="279"/>
    </row>
    <row r="371" spans="1:23" s="268" customFormat="1" ht="13.5" customHeight="1">
      <c r="A371" s="317">
        <f>IF(G371=G372,G371,G372)</f>
        <v>40</v>
      </c>
      <c r="B371" s="199">
        <f t="shared" si="5"/>
        <v>28</v>
      </c>
      <c r="C371" s="58"/>
      <c r="D371" s="116">
        <v>28</v>
      </c>
      <c r="E371" s="43"/>
      <c r="F371" s="43"/>
      <c r="G371" s="152"/>
      <c r="H371" s="152"/>
      <c r="I371" s="44"/>
      <c r="J371" s="44"/>
      <c r="K371" s="47"/>
      <c r="L371" s="394"/>
      <c r="M371" s="46"/>
      <c r="N371" s="117"/>
      <c r="O371" s="46"/>
      <c r="P371" s="46"/>
      <c r="Q371" s="46"/>
      <c r="R371" s="395"/>
      <c r="S371" s="48"/>
      <c r="T371" s="58" t="s">
        <v>427</v>
      </c>
      <c r="U371">
        <f>IF(D371=0,D372,D371)</f>
        <v>28</v>
      </c>
      <c r="V371">
        <v>0</v>
      </c>
      <c r="W371" s="279"/>
    </row>
    <row r="372" spans="1:23" s="57" customFormat="1" ht="13.5" customHeight="1">
      <c r="A372" s="317">
        <f>G372</f>
        <v>40</v>
      </c>
      <c r="B372" s="199">
        <f t="shared" si="5"/>
        <v>28</v>
      </c>
      <c r="C372" s="49" t="s">
        <v>313</v>
      </c>
      <c r="D372" s="62">
        <v>28</v>
      </c>
      <c r="E372" s="359" t="s">
        <v>314</v>
      </c>
      <c r="F372" s="359" t="s">
        <v>315</v>
      </c>
      <c r="G372" s="154">
        <v>40</v>
      </c>
      <c r="H372" s="154">
        <v>16</v>
      </c>
      <c r="I372" s="51">
        <v>0.4</v>
      </c>
      <c r="J372" s="51">
        <v>0.4</v>
      </c>
      <c r="K372" s="52" t="s">
        <v>331</v>
      </c>
      <c r="L372" s="63" t="s">
        <v>360</v>
      </c>
      <c r="M372" s="54">
        <v>2200</v>
      </c>
      <c r="N372" s="64"/>
      <c r="O372" s="54"/>
      <c r="P372" s="54"/>
      <c r="Q372" s="54"/>
      <c r="R372" s="125">
        <v>1</v>
      </c>
      <c r="S372" s="360"/>
      <c r="T372" s="49" t="s">
        <v>387</v>
      </c>
      <c r="U372">
        <f>IF(D371=0,D372,D371)</f>
        <v>28</v>
      </c>
      <c r="V372">
        <f>IF(T371="取りやめ",0,IF(I371=0,I372,I371))</f>
        <v>0</v>
      </c>
      <c r="W372" s="279"/>
    </row>
    <row r="373" spans="1:23" s="269" customFormat="1" ht="13.5" customHeight="1">
      <c r="A373" s="317">
        <f>IF(G373=G374,G373,G374)</f>
        <v>40</v>
      </c>
      <c r="B373" s="199">
        <f t="shared" si="5"/>
        <v>28</v>
      </c>
      <c r="C373" s="58"/>
      <c r="D373" s="116">
        <v>28</v>
      </c>
      <c r="E373" s="43"/>
      <c r="F373" s="43"/>
      <c r="G373" s="152"/>
      <c r="H373" s="152"/>
      <c r="I373" s="44"/>
      <c r="J373" s="44"/>
      <c r="K373" s="47"/>
      <c r="L373" s="394"/>
      <c r="M373" s="46"/>
      <c r="N373" s="117"/>
      <c r="O373" s="46"/>
      <c r="P373" s="46"/>
      <c r="Q373" s="46"/>
      <c r="R373" s="395"/>
      <c r="S373" s="48"/>
      <c r="T373" s="58" t="s">
        <v>427</v>
      </c>
      <c r="U373">
        <f>IF(D373=0,D374,D373)</f>
        <v>28</v>
      </c>
      <c r="V373">
        <v>0</v>
      </c>
      <c r="W373" s="279"/>
    </row>
    <row r="374" spans="1:23" s="56" customFormat="1" ht="13.5" customHeight="1">
      <c r="A374" s="317">
        <f>G374</f>
        <v>40</v>
      </c>
      <c r="B374" s="199">
        <f t="shared" si="5"/>
        <v>28</v>
      </c>
      <c r="C374" s="49" t="s">
        <v>313</v>
      </c>
      <c r="D374" s="62">
        <v>28</v>
      </c>
      <c r="E374" s="359" t="s">
        <v>314</v>
      </c>
      <c r="F374" s="359" t="s">
        <v>315</v>
      </c>
      <c r="G374" s="154">
        <v>40</v>
      </c>
      <c r="H374" s="154">
        <v>19</v>
      </c>
      <c r="I374" s="51">
        <v>4</v>
      </c>
      <c r="J374" s="51">
        <v>4</v>
      </c>
      <c r="K374" s="52" t="s">
        <v>330</v>
      </c>
      <c r="L374" s="63" t="s">
        <v>332</v>
      </c>
      <c r="M374" s="54">
        <v>2200</v>
      </c>
      <c r="N374" s="64"/>
      <c r="O374" s="54"/>
      <c r="P374" s="54"/>
      <c r="Q374" s="54"/>
      <c r="R374" s="125">
        <v>1</v>
      </c>
      <c r="S374" s="360"/>
      <c r="T374" s="49" t="s">
        <v>385</v>
      </c>
      <c r="U374">
        <f>IF(D373=0,D374,D373)</f>
        <v>28</v>
      </c>
      <c r="V374">
        <f>IF(T373="取りやめ",0,IF(I373=0,I374,I373))</f>
        <v>0</v>
      </c>
      <c r="W374" s="279"/>
    </row>
    <row r="375" spans="1:23" s="268" customFormat="1" ht="13.5" customHeight="1">
      <c r="A375" s="317">
        <f>IF(G375=G376,G375,G376)</f>
        <v>40</v>
      </c>
      <c r="B375" s="199">
        <f t="shared" si="5"/>
        <v>28</v>
      </c>
      <c r="C375" s="58"/>
      <c r="D375" s="116">
        <v>28</v>
      </c>
      <c r="E375" s="43"/>
      <c r="F375" s="43"/>
      <c r="G375" s="152"/>
      <c r="H375" s="152"/>
      <c r="I375" s="44"/>
      <c r="J375" s="44"/>
      <c r="K375" s="47"/>
      <c r="L375" s="394"/>
      <c r="M375" s="46"/>
      <c r="N375" s="117"/>
      <c r="O375" s="46"/>
      <c r="P375" s="46"/>
      <c r="Q375" s="46"/>
      <c r="R375" s="395"/>
      <c r="S375" s="48"/>
      <c r="T375" s="58" t="s">
        <v>427</v>
      </c>
      <c r="U375">
        <f>IF(D375=0,D376,D375)</f>
        <v>28</v>
      </c>
      <c r="V375">
        <v>0</v>
      </c>
      <c r="W375" s="279"/>
    </row>
    <row r="376" spans="1:23" s="57" customFormat="1" ht="13.5" customHeight="1">
      <c r="A376" s="317">
        <f>G376</f>
        <v>40</v>
      </c>
      <c r="B376" s="199">
        <f t="shared" si="5"/>
        <v>28</v>
      </c>
      <c r="C376" s="49" t="s">
        <v>313</v>
      </c>
      <c r="D376" s="62">
        <v>28</v>
      </c>
      <c r="E376" s="359" t="s">
        <v>314</v>
      </c>
      <c r="F376" s="359" t="s">
        <v>315</v>
      </c>
      <c r="G376" s="154">
        <v>40</v>
      </c>
      <c r="H376" s="154">
        <v>19</v>
      </c>
      <c r="I376" s="51">
        <v>3</v>
      </c>
      <c r="J376" s="51">
        <v>3</v>
      </c>
      <c r="K376" s="52" t="s">
        <v>330</v>
      </c>
      <c r="L376" s="63" t="s">
        <v>334</v>
      </c>
      <c r="M376" s="54">
        <v>2200</v>
      </c>
      <c r="N376" s="64"/>
      <c r="O376" s="54"/>
      <c r="P376" s="54"/>
      <c r="Q376" s="54"/>
      <c r="R376" s="125">
        <v>1</v>
      </c>
      <c r="S376" s="360"/>
      <c r="T376" s="49" t="s">
        <v>388</v>
      </c>
      <c r="U376">
        <f>IF(D375=0,D376,D375)</f>
        <v>28</v>
      </c>
      <c r="V376">
        <f>IF(T375="取りやめ",0,IF(I375=0,I376,I375))</f>
        <v>0</v>
      </c>
      <c r="W376" s="279"/>
    </row>
    <row r="377" spans="1:23" s="269" customFormat="1" ht="13.5" customHeight="1">
      <c r="A377" s="317">
        <f>IF(G377=G378,G377,G378)</f>
        <v>40</v>
      </c>
      <c r="B377" s="199">
        <f t="shared" si="5"/>
        <v>28</v>
      </c>
      <c r="C377" s="58"/>
      <c r="D377" s="116">
        <v>28</v>
      </c>
      <c r="E377" s="43"/>
      <c r="F377" s="43"/>
      <c r="G377" s="152"/>
      <c r="H377" s="152"/>
      <c r="I377" s="44"/>
      <c r="J377" s="44"/>
      <c r="K377" s="47"/>
      <c r="L377" s="394"/>
      <c r="M377" s="46"/>
      <c r="N377" s="117"/>
      <c r="O377" s="46"/>
      <c r="P377" s="46"/>
      <c r="Q377" s="46"/>
      <c r="R377" s="395"/>
      <c r="S377" s="48"/>
      <c r="T377" s="58" t="s">
        <v>427</v>
      </c>
      <c r="U377">
        <f>IF(D377=0,D378,D377)</f>
        <v>28</v>
      </c>
      <c r="V377">
        <v>0</v>
      </c>
      <c r="W377" s="279"/>
    </row>
    <row r="378" spans="1:23" s="56" customFormat="1" ht="13.5" customHeight="1">
      <c r="A378" s="317">
        <f>G378</f>
        <v>40</v>
      </c>
      <c r="B378" s="199">
        <f t="shared" si="5"/>
        <v>28</v>
      </c>
      <c r="C378" s="49" t="s">
        <v>313</v>
      </c>
      <c r="D378" s="62">
        <v>28</v>
      </c>
      <c r="E378" s="359" t="s">
        <v>314</v>
      </c>
      <c r="F378" s="359" t="s">
        <v>315</v>
      </c>
      <c r="G378" s="154">
        <v>40</v>
      </c>
      <c r="H378" s="154">
        <v>26</v>
      </c>
      <c r="I378" s="51">
        <v>2.2999999999999998</v>
      </c>
      <c r="J378" s="51">
        <v>2.2999999999999998</v>
      </c>
      <c r="K378" s="52" t="s">
        <v>330</v>
      </c>
      <c r="L378" s="63" t="s">
        <v>332</v>
      </c>
      <c r="M378" s="54">
        <v>2200</v>
      </c>
      <c r="N378" s="64"/>
      <c r="O378" s="54"/>
      <c r="P378" s="54"/>
      <c r="Q378" s="54"/>
      <c r="R378" s="125">
        <v>1</v>
      </c>
      <c r="S378" s="360"/>
      <c r="T378" s="49" t="s">
        <v>389</v>
      </c>
      <c r="U378">
        <f>IF(D377=0,D378,D377)</f>
        <v>28</v>
      </c>
      <c r="V378">
        <f>IF(T377="取りやめ",0,IF(I377=0,I378,I377))</f>
        <v>0</v>
      </c>
      <c r="W378" s="279"/>
    </row>
    <row r="379" spans="1:23" s="269" customFormat="1" ht="13.5" customHeight="1">
      <c r="A379" s="317">
        <f>IF(G379=G380,G379,G380)</f>
        <v>43</v>
      </c>
      <c r="B379" s="199">
        <f t="shared" si="5"/>
        <v>28</v>
      </c>
      <c r="C379" s="256" t="s">
        <v>313</v>
      </c>
      <c r="D379" s="218">
        <v>28</v>
      </c>
      <c r="E379" s="211" t="s">
        <v>314</v>
      </c>
      <c r="F379" s="211" t="s">
        <v>315</v>
      </c>
      <c r="G379" s="212">
        <v>43</v>
      </c>
      <c r="H379" s="212">
        <v>38</v>
      </c>
      <c r="I379" s="213">
        <v>3.68</v>
      </c>
      <c r="J379" s="213">
        <v>3.68</v>
      </c>
      <c r="K379" s="214" t="s">
        <v>330</v>
      </c>
      <c r="L379" s="376" t="s">
        <v>357</v>
      </c>
      <c r="M379" s="217">
        <v>2000</v>
      </c>
      <c r="N379" s="374"/>
      <c r="O379" s="217"/>
      <c r="P379" s="217"/>
      <c r="Q379" s="217"/>
      <c r="R379" s="219">
        <v>1</v>
      </c>
      <c r="S379" s="219"/>
      <c r="T379" s="256" t="s">
        <v>390</v>
      </c>
      <c r="U379">
        <f>IF(D379=0,D380,D379)</f>
        <v>28</v>
      </c>
      <c r="V379">
        <v>0</v>
      </c>
      <c r="W379" s="279"/>
    </row>
    <row r="380" spans="1:23" s="56" customFormat="1" ht="13.5" customHeight="1">
      <c r="A380" s="317">
        <f>G380</f>
        <v>43</v>
      </c>
      <c r="B380" s="199">
        <f t="shared" si="5"/>
        <v>28</v>
      </c>
      <c r="C380" s="49" t="s">
        <v>313</v>
      </c>
      <c r="D380" s="62">
        <v>28</v>
      </c>
      <c r="E380" s="359" t="s">
        <v>314</v>
      </c>
      <c r="F380" s="359" t="s">
        <v>315</v>
      </c>
      <c r="G380" s="154">
        <v>43</v>
      </c>
      <c r="H380" s="154">
        <v>38</v>
      </c>
      <c r="I380" s="51">
        <v>5</v>
      </c>
      <c r="J380" s="51">
        <v>5</v>
      </c>
      <c r="K380" s="52" t="s">
        <v>331</v>
      </c>
      <c r="L380" s="63" t="s">
        <v>357</v>
      </c>
      <c r="M380" s="54">
        <v>2000</v>
      </c>
      <c r="N380" s="64"/>
      <c r="O380" s="54"/>
      <c r="P380" s="54"/>
      <c r="Q380" s="54"/>
      <c r="R380" s="125">
        <v>1</v>
      </c>
      <c r="S380" s="360"/>
      <c r="T380" s="49" t="s">
        <v>375</v>
      </c>
      <c r="U380">
        <f>IF(D379=0,D380,D379)</f>
        <v>28</v>
      </c>
      <c r="V380">
        <f>IF(T379="取りやめ",0,IF(I379=0,I380,I379))</f>
        <v>3.68</v>
      </c>
      <c r="W380" s="279"/>
    </row>
    <row r="381" spans="1:23" s="269" customFormat="1" ht="13.5" customHeight="1">
      <c r="A381" s="317">
        <f>IF(G381=G382,G381,G382)</f>
        <v>47</v>
      </c>
      <c r="B381" s="199">
        <f t="shared" si="5"/>
        <v>28</v>
      </c>
      <c r="C381" s="256" t="s">
        <v>313</v>
      </c>
      <c r="D381" s="218">
        <v>28</v>
      </c>
      <c r="E381" s="211" t="s">
        <v>314</v>
      </c>
      <c r="F381" s="211" t="s">
        <v>315</v>
      </c>
      <c r="G381" s="212">
        <v>47</v>
      </c>
      <c r="H381" s="212">
        <v>75</v>
      </c>
      <c r="I381" s="213">
        <v>2.6</v>
      </c>
      <c r="J381" s="213">
        <v>2.6</v>
      </c>
      <c r="K381" s="214" t="s">
        <v>54</v>
      </c>
      <c r="L381" s="376" t="s">
        <v>358</v>
      </c>
      <c r="M381" s="217">
        <v>2200</v>
      </c>
      <c r="N381" s="374"/>
      <c r="O381" s="217"/>
      <c r="P381" s="217"/>
      <c r="Q381" s="217"/>
      <c r="R381" s="219">
        <v>1</v>
      </c>
      <c r="S381" s="219"/>
      <c r="T381" s="259" t="s">
        <v>450</v>
      </c>
      <c r="U381">
        <f>IF(D381=0,D382,D381)</f>
        <v>28</v>
      </c>
      <c r="V381">
        <v>0</v>
      </c>
      <c r="W381" s="279"/>
    </row>
    <row r="382" spans="1:23" s="56" customFormat="1" ht="13.5" customHeight="1">
      <c r="A382" s="317">
        <f>G382</f>
        <v>47</v>
      </c>
      <c r="B382" s="199">
        <f t="shared" si="5"/>
        <v>28</v>
      </c>
      <c r="C382" s="49" t="s">
        <v>313</v>
      </c>
      <c r="D382" s="62">
        <v>28</v>
      </c>
      <c r="E382" s="359" t="s">
        <v>314</v>
      </c>
      <c r="F382" s="359" t="s">
        <v>315</v>
      </c>
      <c r="G382" s="154">
        <v>47</v>
      </c>
      <c r="H382" s="154">
        <v>75</v>
      </c>
      <c r="I382" s="51">
        <v>2.6</v>
      </c>
      <c r="J382" s="51">
        <v>2.6</v>
      </c>
      <c r="K382" s="122" t="s">
        <v>54</v>
      </c>
      <c r="L382" s="63" t="s">
        <v>406</v>
      </c>
      <c r="M382" s="54">
        <v>2200</v>
      </c>
      <c r="N382" s="64"/>
      <c r="O382" s="54"/>
      <c r="P382" s="54"/>
      <c r="Q382" s="54"/>
      <c r="R382" s="125">
        <v>1</v>
      </c>
      <c r="S382" s="360"/>
      <c r="T382" s="126" t="s">
        <v>450</v>
      </c>
      <c r="U382">
        <f>IF(D381=0,D382,D381)</f>
        <v>28</v>
      </c>
      <c r="V382">
        <f>IF(T381="取りやめ",0,IF(I381=0,I382,I381))</f>
        <v>2.6</v>
      </c>
      <c r="W382" s="279"/>
    </row>
    <row r="383" spans="1:23" s="269" customFormat="1" ht="13.5" customHeight="1">
      <c r="A383" s="317">
        <f>IF(G383=G384,G383,G384)</f>
        <v>47</v>
      </c>
      <c r="B383" s="199">
        <f t="shared" si="5"/>
        <v>28</v>
      </c>
      <c r="C383" s="256" t="s">
        <v>313</v>
      </c>
      <c r="D383" s="218">
        <v>28</v>
      </c>
      <c r="E383" s="211" t="s">
        <v>314</v>
      </c>
      <c r="F383" s="211" t="s">
        <v>315</v>
      </c>
      <c r="G383" s="212">
        <v>47</v>
      </c>
      <c r="H383" s="212">
        <v>114</v>
      </c>
      <c r="I383" s="213">
        <v>3.92</v>
      </c>
      <c r="J383" s="213">
        <v>3.92</v>
      </c>
      <c r="K383" s="214" t="s">
        <v>54</v>
      </c>
      <c r="L383" s="376" t="s">
        <v>358</v>
      </c>
      <c r="M383" s="217">
        <v>2200</v>
      </c>
      <c r="N383" s="374"/>
      <c r="O383" s="217"/>
      <c r="P383" s="217"/>
      <c r="Q383" s="217"/>
      <c r="R383" s="219">
        <v>1</v>
      </c>
      <c r="S383" s="219"/>
      <c r="T383" s="259" t="s">
        <v>450</v>
      </c>
      <c r="U383">
        <f>IF(D383=0,D384,D383)</f>
        <v>28</v>
      </c>
      <c r="V383">
        <v>0</v>
      </c>
      <c r="W383" s="279"/>
    </row>
    <row r="384" spans="1:23" s="56" customFormat="1" ht="13.5" customHeight="1">
      <c r="A384" s="317">
        <f>G384</f>
        <v>47</v>
      </c>
      <c r="B384" s="199">
        <f t="shared" si="5"/>
        <v>28</v>
      </c>
      <c r="C384" s="49" t="s">
        <v>313</v>
      </c>
      <c r="D384" s="62">
        <v>28</v>
      </c>
      <c r="E384" s="359" t="s">
        <v>314</v>
      </c>
      <c r="F384" s="359" t="s">
        <v>315</v>
      </c>
      <c r="G384" s="154">
        <v>47</v>
      </c>
      <c r="H384" s="154">
        <v>114</v>
      </c>
      <c r="I384" s="51">
        <v>3.92</v>
      </c>
      <c r="J384" s="51">
        <v>3.92</v>
      </c>
      <c r="K384" s="122" t="s">
        <v>54</v>
      </c>
      <c r="L384" s="63" t="s">
        <v>406</v>
      </c>
      <c r="M384" s="54">
        <v>2200</v>
      </c>
      <c r="N384" s="64"/>
      <c r="O384" s="54"/>
      <c r="P384" s="54"/>
      <c r="Q384" s="54"/>
      <c r="R384" s="125">
        <v>1</v>
      </c>
      <c r="S384" s="360"/>
      <c r="T384" s="126" t="s">
        <v>450</v>
      </c>
      <c r="U384">
        <f>IF(D383=0,D384,D383)</f>
        <v>28</v>
      </c>
      <c r="V384">
        <f>IF(T383="取りやめ",0,IF(I383=0,I384,I383))</f>
        <v>3.92</v>
      </c>
      <c r="W384" s="279"/>
    </row>
    <row r="385" spans="1:26" s="269" customFormat="1" ht="13.5" customHeight="1">
      <c r="A385" s="317">
        <f>IF(G385=G386,G385,G386)</f>
        <v>53</v>
      </c>
      <c r="B385" s="199">
        <f t="shared" si="5"/>
        <v>28</v>
      </c>
      <c r="C385" s="58"/>
      <c r="D385" s="116">
        <v>28</v>
      </c>
      <c r="E385" s="43"/>
      <c r="F385" s="43"/>
      <c r="G385" s="152"/>
      <c r="H385" s="152"/>
      <c r="I385" s="44"/>
      <c r="J385" s="44"/>
      <c r="K385" s="47"/>
      <c r="L385" s="394"/>
      <c r="M385" s="46"/>
      <c r="N385" s="117"/>
      <c r="O385" s="46"/>
      <c r="P385" s="46"/>
      <c r="Q385" s="46"/>
      <c r="R385" s="395"/>
      <c r="S385" s="48"/>
      <c r="T385" s="58" t="s">
        <v>427</v>
      </c>
      <c r="U385">
        <f>IF(D385=0,D386,D385)</f>
        <v>28</v>
      </c>
      <c r="V385">
        <v>0</v>
      </c>
      <c r="W385" s="279"/>
    </row>
    <row r="386" spans="1:26" s="56" customFormat="1" ht="13.5" customHeight="1">
      <c r="A386" s="317">
        <f>G386</f>
        <v>53</v>
      </c>
      <c r="B386" s="199">
        <f t="shared" si="5"/>
        <v>28</v>
      </c>
      <c r="C386" s="49" t="s">
        <v>313</v>
      </c>
      <c r="D386" s="62">
        <v>28</v>
      </c>
      <c r="E386" s="359" t="s">
        <v>314</v>
      </c>
      <c r="F386" s="359" t="s">
        <v>315</v>
      </c>
      <c r="G386" s="156">
        <v>53</v>
      </c>
      <c r="H386" s="156">
        <v>52</v>
      </c>
      <c r="I386" s="137">
        <v>2.5</v>
      </c>
      <c r="J386" s="137">
        <v>2.5</v>
      </c>
      <c r="K386" s="138" t="s">
        <v>330</v>
      </c>
      <c r="L386" s="141" t="s">
        <v>336</v>
      </c>
      <c r="M386" s="140">
        <v>2200</v>
      </c>
      <c r="N386" s="134"/>
      <c r="O386" s="135"/>
      <c r="P386" s="135"/>
      <c r="Q386" s="135"/>
      <c r="R386" s="125">
        <v>1</v>
      </c>
      <c r="S386" s="136"/>
      <c r="T386" s="49" t="s">
        <v>373</v>
      </c>
      <c r="U386">
        <f>IF(D385=0,D386,D385)</f>
        <v>28</v>
      </c>
      <c r="V386">
        <f>IF(T385="取りやめ",0,IF(I385=0,I386,I385))</f>
        <v>0</v>
      </c>
      <c r="W386" s="279"/>
    </row>
    <row r="387" spans="1:26" s="269" customFormat="1" ht="13.5" customHeight="1">
      <c r="A387" s="317">
        <f>IF(G387=G388,G387,G388)</f>
        <v>55</v>
      </c>
      <c r="B387" s="199">
        <f t="shared" si="5"/>
        <v>28</v>
      </c>
      <c r="C387" s="256" t="s">
        <v>313</v>
      </c>
      <c r="D387" s="218">
        <v>28</v>
      </c>
      <c r="E387" s="211" t="s">
        <v>314</v>
      </c>
      <c r="F387" s="211" t="s">
        <v>315</v>
      </c>
      <c r="G387" s="212">
        <v>55</v>
      </c>
      <c r="H387" s="212">
        <v>86</v>
      </c>
      <c r="I387" s="213">
        <v>1</v>
      </c>
      <c r="J387" s="213">
        <v>1</v>
      </c>
      <c r="K387" s="214" t="s">
        <v>330</v>
      </c>
      <c r="L387" s="376" t="s">
        <v>357</v>
      </c>
      <c r="M387" s="217">
        <v>1820</v>
      </c>
      <c r="N387" s="374"/>
      <c r="O387" s="217"/>
      <c r="P387" s="217"/>
      <c r="Q387" s="217"/>
      <c r="R387" s="219">
        <v>1</v>
      </c>
      <c r="S387" s="219"/>
      <c r="T387" s="256" t="s">
        <v>368</v>
      </c>
      <c r="U387">
        <f>IF(D387=0,D388,D387)</f>
        <v>28</v>
      </c>
      <c r="V387">
        <v>0</v>
      </c>
      <c r="W387" s="279"/>
    </row>
    <row r="388" spans="1:26" s="56" customFormat="1" ht="13.5" customHeight="1">
      <c r="A388" s="317">
        <f>G388</f>
        <v>55</v>
      </c>
      <c r="B388" s="199">
        <f t="shared" si="5"/>
        <v>28</v>
      </c>
      <c r="C388" s="49" t="s">
        <v>313</v>
      </c>
      <c r="D388" s="62">
        <v>28</v>
      </c>
      <c r="E388" s="359" t="s">
        <v>314</v>
      </c>
      <c r="F388" s="359" t="s">
        <v>315</v>
      </c>
      <c r="G388" s="157">
        <v>55</v>
      </c>
      <c r="H388" s="157">
        <v>86</v>
      </c>
      <c r="I388" s="142">
        <v>1</v>
      </c>
      <c r="J388" s="142">
        <v>1</v>
      </c>
      <c r="K388" s="143" t="s">
        <v>330</v>
      </c>
      <c r="L388" s="144" t="s">
        <v>440</v>
      </c>
      <c r="M388" s="135">
        <v>1820</v>
      </c>
      <c r="N388" s="134"/>
      <c r="O388" s="135"/>
      <c r="P388" s="135"/>
      <c r="Q388" s="135"/>
      <c r="R388" s="125">
        <v>1</v>
      </c>
      <c r="S388" s="136"/>
      <c r="T388" s="407" t="s">
        <v>368</v>
      </c>
      <c r="U388">
        <f>IF(D387=0,D388,D387)</f>
        <v>28</v>
      </c>
      <c r="V388">
        <f>IF(T387="取りやめ",0,IF(I387=0,I388,I387))</f>
        <v>1</v>
      </c>
      <c r="W388" s="279"/>
    </row>
    <row r="389" spans="1:26" s="269" customFormat="1" ht="13.5" customHeight="1">
      <c r="A389" s="317">
        <f>IF(G389=G390,G389,G390)</f>
        <v>60</v>
      </c>
      <c r="B389" s="199">
        <f t="shared" ref="B389:B402" si="6">U389</f>
        <v>28</v>
      </c>
      <c r="C389" s="256" t="s">
        <v>313</v>
      </c>
      <c r="D389" s="218">
        <v>28</v>
      </c>
      <c r="E389" s="211" t="s">
        <v>314</v>
      </c>
      <c r="F389" s="211" t="s">
        <v>315</v>
      </c>
      <c r="G389" s="212">
        <v>60</v>
      </c>
      <c r="H389" s="212">
        <v>85</v>
      </c>
      <c r="I389" s="213">
        <v>4.08</v>
      </c>
      <c r="J389" s="213">
        <v>4.08</v>
      </c>
      <c r="K389" s="214" t="s">
        <v>330</v>
      </c>
      <c r="L389" s="376" t="s">
        <v>359</v>
      </c>
      <c r="M389" s="217">
        <v>2200</v>
      </c>
      <c r="N389" s="374"/>
      <c r="O389" s="217"/>
      <c r="P389" s="217"/>
      <c r="Q389" s="217"/>
      <c r="R389" s="219">
        <v>1</v>
      </c>
      <c r="S389" s="219"/>
      <c r="T389" s="256" t="s">
        <v>391</v>
      </c>
      <c r="U389">
        <f>IF(D389=0,D390,D389)</f>
        <v>28</v>
      </c>
      <c r="V389">
        <v>0</v>
      </c>
      <c r="W389" s="279"/>
    </row>
    <row r="390" spans="1:26" s="56" customFormat="1" ht="13.5" customHeight="1">
      <c r="A390" s="317">
        <f>G390</f>
        <v>60</v>
      </c>
      <c r="B390" s="199">
        <f t="shared" si="6"/>
        <v>28</v>
      </c>
      <c r="C390" s="49" t="s">
        <v>313</v>
      </c>
      <c r="D390" s="62">
        <v>28</v>
      </c>
      <c r="E390" s="359" t="s">
        <v>314</v>
      </c>
      <c r="F390" s="359" t="s">
        <v>315</v>
      </c>
      <c r="G390" s="154">
        <v>60</v>
      </c>
      <c r="H390" s="154">
        <v>85</v>
      </c>
      <c r="I390" s="51">
        <v>4</v>
      </c>
      <c r="J390" s="51">
        <v>4</v>
      </c>
      <c r="K390" s="52" t="s">
        <v>330</v>
      </c>
      <c r="L390" s="63" t="s">
        <v>359</v>
      </c>
      <c r="M390" s="54">
        <v>2200</v>
      </c>
      <c r="N390" s="64"/>
      <c r="O390" s="54"/>
      <c r="P390" s="54"/>
      <c r="Q390" s="54"/>
      <c r="R390" s="125">
        <v>1</v>
      </c>
      <c r="S390" s="360"/>
      <c r="T390" s="49" t="s">
        <v>385</v>
      </c>
      <c r="U390">
        <f>IF(D389=0,D390,D389)</f>
        <v>28</v>
      </c>
      <c r="V390">
        <f>IF(T389="取りやめ",0,IF(I389=0,I390,I389))</f>
        <v>4.08</v>
      </c>
      <c r="W390" s="279"/>
    </row>
    <row r="391" spans="1:26" s="268" customFormat="1" ht="13.5" customHeight="1">
      <c r="A391" s="317">
        <f>IF(G391=G392,G391,G392)</f>
        <v>77</v>
      </c>
      <c r="B391" s="199">
        <f t="shared" si="6"/>
        <v>28</v>
      </c>
      <c r="C391" s="256" t="s">
        <v>313</v>
      </c>
      <c r="D391" s="218">
        <v>28</v>
      </c>
      <c r="E391" s="211" t="s">
        <v>314</v>
      </c>
      <c r="F391" s="211" t="s">
        <v>315</v>
      </c>
      <c r="G391" s="212">
        <v>77</v>
      </c>
      <c r="H391" s="212">
        <v>12</v>
      </c>
      <c r="I391" s="213">
        <v>5.79</v>
      </c>
      <c r="J391" s="213">
        <v>5.79</v>
      </c>
      <c r="K391" s="214" t="s">
        <v>330</v>
      </c>
      <c r="L391" s="376" t="s">
        <v>332</v>
      </c>
      <c r="M391" s="217">
        <v>1560</v>
      </c>
      <c r="N391" s="374"/>
      <c r="O391" s="217"/>
      <c r="P391" s="217"/>
      <c r="Q391" s="217"/>
      <c r="R391" s="219">
        <v>1</v>
      </c>
      <c r="S391" s="219"/>
      <c r="T391" s="256" t="s">
        <v>367</v>
      </c>
      <c r="U391">
        <f>IF(D391=0,D392,D391)</f>
        <v>28</v>
      </c>
      <c r="V391">
        <v>0</v>
      </c>
      <c r="W391" s="279"/>
    </row>
    <row r="392" spans="1:26" s="57" customFormat="1" ht="13.5" customHeight="1">
      <c r="A392" s="317">
        <f>G392</f>
        <v>77</v>
      </c>
      <c r="B392" s="199">
        <f t="shared" si="6"/>
        <v>28</v>
      </c>
      <c r="C392" s="49" t="s">
        <v>313</v>
      </c>
      <c r="D392" s="62">
        <v>28</v>
      </c>
      <c r="E392" s="359" t="s">
        <v>314</v>
      </c>
      <c r="F392" s="359" t="s">
        <v>315</v>
      </c>
      <c r="G392" s="153">
        <v>77</v>
      </c>
      <c r="H392" s="153">
        <v>12</v>
      </c>
      <c r="I392" s="16">
        <v>5.79</v>
      </c>
      <c r="J392" s="16">
        <v>5.79</v>
      </c>
      <c r="K392" s="122" t="s">
        <v>330</v>
      </c>
      <c r="L392" s="133" t="s">
        <v>126</v>
      </c>
      <c r="M392" s="123">
        <v>1560</v>
      </c>
      <c r="N392" s="134"/>
      <c r="O392" s="135"/>
      <c r="P392" s="135"/>
      <c r="Q392" s="135"/>
      <c r="R392" s="125">
        <v>1</v>
      </c>
      <c r="S392" s="136"/>
      <c r="T392" s="407" t="s">
        <v>367</v>
      </c>
      <c r="U392">
        <f>IF(D391=0,D392,D391)</f>
        <v>28</v>
      </c>
      <c r="V392">
        <f>IF(T391="取りやめ",0,IF(I391=0,I392,I391))</f>
        <v>5.79</v>
      </c>
      <c r="W392" s="279"/>
      <c r="Y392" s="57" t="s">
        <v>24</v>
      </c>
      <c r="Z392" s="57">
        <v>23</v>
      </c>
    </row>
    <row r="393" spans="1:26" s="268" customFormat="1" ht="13.5" customHeight="1">
      <c r="A393" s="317">
        <f>IF(G393=G394,G393,G394)</f>
        <v>79</v>
      </c>
      <c r="B393" s="199">
        <f t="shared" si="6"/>
        <v>28</v>
      </c>
      <c r="C393" s="256" t="s">
        <v>313</v>
      </c>
      <c r="D393" s="218">
        <v>28</v>
      </c>
      <c r="E393" s="211" t="s">
        <v>314</v>
      </c>
      <c r="F393" s="211" t="s">
        <v>315</v>
      </c>
      <c r="G393" s="212">
        <v>79</v>
      </c>
      <c r="H393" s="212">
        <v>5</v>
      </c>
      <c r="I393" s="213">
        <v>5.32</v>
      </c>
      <c r="J393" s="213">
        <v>5.32</v>
      </c>
      <c r="K393" s="214" t="s">
        <v>330</v>
      </c>
      <c r="L393" s="376" t="s">
        <v>332</v>
      </c>
      <c r="M393" s="217">
        <v>2200</v>
      </c>
      <c r="N393" s="374"/>
      <c r="O393" s="217"/>
      <c r="P393" s="217"/>
      <c r="Q393" s="217"/>
      <c r="R393" s="219">
        <v>1</v>
      </c>
      <c r="S393" s="219"/>
      <c r="T393" s="256" t="s">
        <v>392</v>
      </c>
      <c r="U393">
        <f>IF(D393=0,D394,D393)</f>
        <v>28</v>
      </c>
      <c r="V393">
        <v>0</v>
      </c>
      <c r="W393" s="279"/>
    </row>
    <row r="394" spans="1:26" s="57" customFormat="1" ht="13.5" customHeight="1">
      <c r="A394" s="317">
        <f>G394</f>
        <v>79</v>
      </c>
      <c r="B394" s="199">
        <f t="shared" si="6"/>
        <v>28</v>
      </c>
      <c r="C394" s="49" t="s">
        <v>313</v>
      </c>
      <c r="D394" s="62">
        <v>28</v>
      </c>
      <c r="E394" s="359" t="s">
        <v>314</v>
      </c>
      <c r="F394" s="359" t="s">
        <v>315</v>
      </c>
      <c r="G394" s="154">
        <v>79</v>
      </c>
      <c r="H394" s="154">
        <v>5</v>
      </c>
      <c r="I394" s="51">
        <v>5.32</v>
      </c>
      <c r="J394" s="51">
        <v>5.32</v>
      </c>
      <c r="K394" s="52" t="s">
        <v>330</v>
      </c>
      <c r="L394" s="63" t="s">
        <v>126</v>
      </c>
      <c r="M394" s="54">
        <v>2200</v>
      </c>
      <c r="N394" s="64"/>
      <c r="O394" s="54"/>
      <c r="P394" s="54"/>
      <c r="Q394" s="54"/>
      <c r="R394" s="125">
        <v>1</v>
      </c>
      <c r="S394" s="360"/>
      <c r="T394" s="49" t="s">
        <v>392</v>
      </c>
      <c r="U394">
        <f>IF(D393=0,D394,D393)</f>
        <v>28</v>
      </c>
      <c r="V394">
        <f>IF(T393="取りやめ",0,IF(I393=0,I394,I393))</f>
        <v>5.32</v>
      </c>
      <c r="W394" s="279"/>
      <c r="Y394" s="57" t="s">
        <v>24</v>
      </c>
      <c r="Z394" s="57">
        <v>23</v>
      </c>
    </row>
    <row r="395" spans="1:26" s="268" customFormat="1" ht="13.5" customHeight="1">
      <c r="A395" s="317">
        <f>IF(G395=G396,G395,G396)</f>
        <v>79</v>
      </c>
      <c r="B395" s="199">
        <f t="shared" si="6"/>
        <v>28</v>
      </c>
      <c r="C395" s="256" t="s">
        <v>313</v>
      </c>
      <c r="D395" s="218">
        <v>28</v>
      </c>
      <c r="E395" s="211" t="s">
        <v>314</v>
      </c>
      <c r="F395" s="211" t="s">
        <v>315</v>
      </c>
      <c r="G395" s="212">
        <v>79</v>
      </c>
      <c r="H395" s="212">
        <v>5</v>
      </c>
      <c r="I395" s="213">
        <v>1.28</v>
      </c>
      <c r="J395" s="213">
        <v>1.28</v>
      </c>
      <c r="K395" s="214" t="s">
        <v>330</v>
      </c>
      <c r="L395" s="376" t="s">
        <v>332</v>
      </c>
      <c r="M395" s="217">
        <v>2200</v>
      </c>
      <c r="N395" s="374"/>
      <c r="O395" s="217"/>
      <c r="P395" s="217"/>
      <c r="Q395" s="217"/>
      <c r="R395" s="219">
        <v>1</v>
      </c>
      <c r="S395" s="219"/>
      <c r="T395" s="256" t="s">
        <v>393</v>
      </c>
      <c r="U395">
        <f>IF(D395=0,D396,D395)</f>
        <v>28</v>
      </c>
      <c r="V395">
        <v>0</v>
      </c>
      <c r="W395" s="279"/>
    </row>
    <row r="396" spans="1:26" s="57" customFormat="1" ht="13.5" customHeight="1">
      <c r="A396" s="317">
        <f>G396</f>
        <v>79</v>
      </c>
      <c r="B396" s="199">
        <f t="shared" si="6"/>
        <v>28</v>
      </c>
      <c r="C396" s="49" t="s">
        <v>313</v>
      </c>
      <c r="D396" s="62">
        <v>28</v>
      </c>
      <c r="E396" s="359" t="s">
        <v>314</v>
      </c>
      <c r="F396" s="359" t="s">
        <v>315</v>
      </c>
      <c r="G396" s="154">
        <v>79</v>
      </c>
      <c r="H396" s="154">
        <v>5</v>
      </c>
      <c r="I396" s="51">
        <v>1.28</v>
      </c>
      <c r="J396" s="51">
        <v>1.28</v>
      </c>
      <c r="K396" s="52" t="s">
        <v>330</v>
      </c>
      <c r="L396" s="63" t="s">
        <v>126</v>
      </c>
      <c r="M396" s="54">
        <v>2200</v>
      </c>
      <c r="N396" s="64"/>
      <c r="O396" s="54"/>
      <c r="P396" s="54"/>
      <c r="Q396" s="54"/>
      <c r="R396" s="125">
        <v>1</v>
      </c>
      <c r="S396" s="360"/>
      <c r="T396" s="49" t="s">
        <v>393</v>
      </c>
      <c r="U396">
        <f>IF(D395=0,D396,D395)</f>
        <v>28</v>
      </c>
      <c r="V396">
        <f>IF(T395="取りやめ",0,IF(I395=0,I396,I395))</f>
        <v>1.28</v>
      </c>
      <c r="W396" s="279"/>
      <c r="Y396" s="57" t="s">
        <v>24</v>
      </c>
      <c r="Z396" s="57">
        <v>23</v>
      </c>
    </row>
    <row r="397" spans="1:26" s="268" customFormat="1" ht="13.5" customHeight="1">
      <c r="A397" s="317">
        <f>IF(G397=G398,G397,G398)</f>
        <v>79</v>
      </c>
      <c r="B397" s="199">
        <f t="shared" si="6"/>
        <v>28</v>
      </c>
      <c r="C397" s="256" t="s">
        <v>313</v>
      </c>
      <c r="D397" s="218">
        <v>28</v>
      </c>
      <c r="E397" s="211" t="s">
        <v>314</v>
      </c>
      <c r="F397" s="211" t="s">
        <v>315</v>
      </c>
      <c r="G397" s="212">
        <v>79</v>
      </c>
      <c r="H397" s="212">
        <v>5</v>
      </c>
      <c r="I397" s="213">
        <v>4.4000000000000004</v>
      </c>
      <c r="J397" s="213">
        <v>4.4000000000000004</v>
      </c>
      <c r="K397" s="214" t="s">
        <v>330</v>
      </c>
      <c r="L397" s="376" t="s">
        <v>126</v>
      </c>
      <c r="M397" s="217">
        <v>2200</v>
      </c>
      <c r="N397" s="374"/>
      <c r="O397" s="217"/>
      <c r="P397" s="217"/>
      <c r="Q397" s="217"/>
      <c r="R397" s="219">
        <v>1</v>
      </c>
      <c r="S397" s="219"/>
      <c r="T397" s="256" t="s">
        <v>394</v>
      </c>
      <c r="U397">
        <f>IF(D397=0,D398,D397)</f>
        <v>28</v>
      </c>
      <c r="V397">
        <v>0</v>
      </c>
      <c r="W397" s="279"/>
    </row>
    <row r="398" spans="1:26" s="57" customFormat="1" ht="13.5" customHeight="1">
      <c r="A398" s="317">
        <f>G398</f>
        <v>79</v>
      </c>
      <c r="B398" s="199">
        <f t="shared" si="6"/>
        <v>28</v>
      </c>
      <c r="C398" s="49" t="s">
        <v>313</v>
      </c>
      <c r="D398" s="62">
        <v>28</v>
      </c>
      <c r="E398" s="359" t="s">
        <v>314</v>
      </c>
      <c r="F398" s="359" t="s">
        <v>315</v>
      </c>
      <c r="G398" s="154">
        <v>79</v>
      </c>
      <c r="H398" s="154">
        <v>5</v>
      </c>
      <c r="I398" s="51">
        <v>4.4000000000000004</v>
      </c>
      <c r="J398" s="51">
        <v>4.4000000000000004</v>
      </c>
      <c r="K398" s="52" t="s">
        <v>330</v>
      </c>
      <c r="L398" s="63" t="s">
        <v>126</v>
      </c>
      <c r="M398" s="54">
        <v>2200</v>
      </c>
      <c r="N398" s="64"/>
      <c r="O398" s="54"/>
      <c r="P398" s="54"/>
      <c r="Q398" s="54"/>
      <c r="R398" s="125">
        <v>1</v>
      </c>
      <c r="S398" s="360"/>
      <c r="T398" s="49" t="s">
        <v>394</v>
      </c>
      <c r="U398">
        <f>IF(D397=0,D398,D397)</f>
        <v>28</v>
      </c>
      <c r="V398">
        <f>IF(T397="取りやめ",0,IF(I397=0,I398,I397))</f>
        <v>4.4000000000000004</v>
      </c>
      <c r="W398" s="279"/>
      <c r="Y398" s="57" t="s">
        <v>24</v>
      </c>
      <c r="Z398" s="57">
        <v>23</v>
      </c>
    </row>
    <row r="399" spans="1:26" s="268" customFormat="1" ht="13.5" customHeight="1">
      <c r="A399" s="317">
        <f>IF(G399=G400,G399,G400)</f>
        <v>79</v>
      </c>
      <c r="B399" s="199">
        <f t="shared" si="6"/>
        <v>28</v>
      </c>
      <c r="C399" s="256" t="s">
        <v>313</v>
      </c>
      <c r="D399" s="218">
        <v>28</v>
      </c>
      <c r="E399" s="211" t="s">
        <v>314</v>
      </c>
      <c r="F399" s="211" t="s">
        <v>315</v>
      </c>
      <c r="G399" s="212">
        <v>79</v>
      </c>
      <c r="H399" s="212">
        <v>6</v>
      </c>
      <c r="I399" s="213">
        <v>3</v>
      </c>
      <c r="J399" s="213">
        <v>3</v>
      </c>
      <c r="K399" s="214" t="s">
        <v>330</v>
      </c>
      <c r="L399" s="376" t="s">
        <v>332</v>
      </c>
      <c r="M399" s="217">
        <v>2200</v>
      </c>
      <c r="N399" s="374"/>
      <c r="O399" s="217"/>
      <c r="P399" s="217"/>
      <c r="Q399" s="217"/>
      <c r="R399" s="219">
        <v>1</v>
      </c>
      <c r="S399" s="219"/>
      <c r="T399" s="256" t="s">
        <v>395</v>
      </c>
      <c r="U399">
        <f>IF(D399=0,D400,D399)</f>
        <v>28</v>
      </c>
      <c r="V399">
        <v>0</v>
      </c>
      <c r="W399" s="279"/>
    </row>
    <row r="400" spans="1:26" s="57" customFormat="1" ht="13.5" customHeight="1">
      <c r="A400" s="317">
        <f>G400</f>
        <v>79</v>
      </c>
      <c r="B400" s="199">
        <f t="shared" si="6"/>
        <v>28</v>
      </c>
      <c r="C400" s="49" t="s">
        <v>313</v>
      </c>
      <c r="D400" s="62">
        <v>28</v>
      </c>
      <c r="E400" s="351" t="s">
        <v>314</v>
      </c>
      <c r="F400" s="351" t="s">
        <v>315</v>
      </c>
      <c r="G400" s="154">
        <v>79</v>
      </c>
      <c r="H400" s="154">
        <v>6</v>
      </c>
      <c r="I400" s="51">
        <v>5</v>
      </c>
      <c r="J400" s="51">
        <v>5</v>
      </c>
      <c r="K400" s="52" t="s">
        <v>330</v>
      </c>
      <c r="L400" s="63" t="s">
        <v>332</v>
      </c>
      <c r="M400" s="54">
        <v>2200</v>
      </c>
      <c r="N400" s="64"/>
      <c r="O400" s="54"/>
      <c r="P400" s="54"/>
      <c r="Q400" s="54"/>
      <c r="R400" s="125">
        <v>1</v>
      </c>
      <c r="S400" s="352"/>
      <c r="T400" s="49" t="s">
        <v>375</v>
      </c>
      <c r="U400">
        <f>IF(D399=0,D400,D399)</f>
        <v>28</v>
      </c>
      <c r="V400">
        <f>IF(T399="取りやめ",0,IF(I399=0,I400,I399))</f>
        <v>3</v>
      </c>
      <c r="W400" s="279"/>
      <c r="Y400" s="57" t="s">
        <v>24</v>
      </c>
      <c r="Z400" s="57">
        <v>23</v>
      </c>
    </row>
    <row r="401" spans="1:27" s="268" customFormat="1" ht="13.5" customHeight="1">
      <c r="A401" s="317">
        <f>IF(G401=G402,G401,G402)</f>
        <v>81</v>
      </c>
      <c r="B401" s="199">
        <f t="shared" si="6"/>
        <v>28</v>
      </c>
      <c r="C401" s="256" t="s">
        <v>80</v>
      </c>
      <c r="D401" s="218">
        <v>28</v>
      </c>
      <c r="E401" s="211" t="s">
        <v>24</v>
      </c>
      <c r="F401" s="211" t="s">
        <v>80</v>
      </c>
      <c r="G401" s="212">
        <v>81</v>
      </c>
      <c r="H401" s="212">
        <v>35</v>
      </c>
      <c r="I401" s="213">
        <v>8</v>
      </c>
      <c r="J401" s="213">
        <v>8</v>
      </c>
      <c r="K401" s="214" t="s">
        <v>337</v>
      </c>
      <c r="L401" s="376" t="s">
        <v>76</v>
      </c>
      <c r="M401" s="217">
        <v>2500</v>
      </c>
      <c r="N401" s="374"/>
      <c r="O401" s="217"/>
      <c r="P401" s="217"/>
      <c r="Q401" s="217"/>
      <c r="R401" s="219">
        <v>1</v>
      </c>
      <c r="S401" s="219"/>
      <c r="T401" s="259" t="s">
        <v>450</v>
      </c>
      <c r="U401">
        <f>IF(D401=0,D402,D401)</f>
        <v>28</v>
      </c>
      <c r="V401">
        <v>0</v>
      </c>
      <c r="W401" s="279"/>
    </row>
    <row r="402" spans="1:27" s="57" customFormat="1" ht="13.5" customHeight="1">
      <c r="A402" s="317">
        <f>G402</f>
        <v>81</v>
      </c>
      <c r="B402" s="199">
        <f t="shared" si="6"/>
        <v>28</v>
      </c>
      <c r="C402" s="132" t="s">
        <v>80</v>
      </c>
      <c r="D402" s="120">
        <v>28</v>
      </c>
      <c r="E402" s="148" t="s">
        <v>24</v>
      </c>
      <c r="F402" s="148" t="s">
        <v>80</v>
      </c>
      <c r="G402" s="153">
        <v>81</v>
      </c>
      <c r="H402" s="153">
        <v>35</v>
      </c>
      <c r="I402" s="16">
        <v>9.0399999999999991</v>
      </c>
      <c r="J402" s="16">
        <v>9.0399999999999991</v>
      </c>
      <c r="K402" s="122" t="s">
        <v>54</v>
      </c>
      <c r="L402" s="133" t="s">
        <v>88</v>
      </c>
      <c r="M402" s="123">
        <v>2000</v>
      </c>
      <c r="N402" s="124"/>
      <c r="O402" s="123"/>
      <c r="P402" s="123"/>
      <c r="Q402" s="123"/>
      <c r="R402" s="125">
        <v>1</v>
      </c>
      <c r="S402" s="125"/>
      <c r="T402" s="126" t="s">
        <v>450</v>
      </c>
      <c r="U402">
        <f>IF(D401=0,D402,D401)</f>
        <v>28</v>
      </c>
      <c r="V402">
        <f>IF(T401="取りやめ",0,IF(I401=0,I402,I401))</f>
        <v>8</v>
      </c>
      <c r="W402" s="279"/>
      <c r="Y402" s="57" t="s">
        <v>27</v>
      </c>
      <c r="Z402" s="57">
        <v>26</v>
      </c>
      <c r="AA402" s="57" t="s">
        <v>53</v>
      </c>
    </row>
    <row r="403" spans="1:27" s="57" customFormat="1" ht="13.5" customHeight="1">
      <c r="A403" s="317">
        <f>IF(G403=G404,G403,G404)</f>
        <v>4</v>
      </c>
      <c r="B403" s="199">
        <f t="shared" ref="B403:B466" si="7">U403</f>
        <v>29</v>
      </c>
      <c r="C403" s="490" t="s">
        <v>125</v>
      </c>
      <c r="D403" s="219">
        <v>29</v>
      </c>
      <c r="E403" s="491" t="s">
        <v>24</v>
      </c>
      <c r="F403" s="492" t="s">
        <v>125</v>
      </c>
      <c r="G403" s="521">
        <v>4</v>
      </c>
      <c r="H403" s="522">
        <v>172</v>
      </c>
      <c r="I403" s="493">
        <v>5</v>
      </c>
      <c r="J403" s="494">
        <v>5</v>
      </c>
      <c r="K403" s="491" t="s">
        <v>54</v>
      </c>
      <c r="L403" s="219" t="s">
        <v>535</v>
      </c>
      <c r="M403" s="495">
        <v>600</v>
      </c>
      <c r="N403" s="496"/>
      <c r="O403" s="497"/>
      <c r="P403" s="496"/>
      <c r="Q403" s="497"/>
      <c r="R403" s="498">
        <v>1</v>
      </c>
      <c r="S403" s="497"/>
      <c r="T403" s="499" t="str">
        <f>"被害地下刈："&amp;J403&amp;"ha"</f>
        <v>被害地下刈：5ha</v>
      </c>
      <c r="U403">
        <f>IF(D403=0,D404,D403)</f>
        <v>29</v>
      </c>
      <c r="V403">
        <v>0</v>
      </c>
      <c r="W403" s="279"/>
    </row>
    <row r="404" spans="1:27" s="57" customFormat="1" ht="13.5" customHeight="1">
      <c r="A404" s="317">
        <f>G404</f>
        <v>4</v>
      </c>
      <c r="B404" s="199">
        <f t="shared" si="7"/>
        <v>29</v>
      </c>
      <c r="C404" s="500" t="s">
        <v>125</v>
      </c>
      <c r="D404" s="488">
        <v>29</v>
      </c>
      <c r="E404" s="501" t="s">
        <v>24</v>
      </c>
      <c r="F404" s="502" t="s">
        <v>125</v>
      </c>
      <c r="G404" s="523">
        <v>4</v>
      </c>
      <c r="H404" s="524">
        <v>172</v>
      </c>
      <c r="I404" s="503">
        <v>5</v>
      </c>
      <c r="J404" s="504">
        <v>5</v>
      </c>
      <c r="K404" s="501" t="s">
        <v>54</v>
      </c>
      <c r="L404" s="488" t="s">
        <v>535</v>
      </c>
      <c r="M404" s="505">
        <v>600</v>
      </c>
      <c r="N404" s="506"/>
      <c r="O404" s="507"/>
      <c r="P404" s="506"/>
      <c r="Q404" s="507"/>
      <c r="R404" s="508">
        <v>1</v>
      </c>
      <c r="S404" s="507"/>
      <c r="T404" s="509" t="str">
        <f>"被害地下刈："&amp;J404&amp;"ha"</f>
        <v>被害地下刈：5ha</v>
      </c>
      <c r="U404">
        <f>IF(D403=0,D404,D403)</f>
        <v>29</v>
      </c>
      <c r="V404">
        <f>IF(T403="取りやめ",0,IF(I403=0,I404,I403))</f>
        <v>5</v>
      </c>
      <c r="W404" s="279"/>
    </row>
    <row r="405" spans="1:27" s="57" customFormat="1" ht="13.5" customHeight="1">
      <c r="A405" s="317">
        <f>IF(G405=G406,G405,G406)</f>
        <v>4</v>
      </c>
      <c r="B405" s="199">
        <f t="shared" si="7"/>
        <v>29</v>
      </c>
      <c r="C405" s="490" t="s">
        <v>125</v>
      </c>
      <c r="D405" s="219">
        <v>29</v>
      </c>
      <c r="E405" s="491" t="s">
        <v>24</v>
      </c>
      <c r="F405" s="492" t="s">
        <v>125</v>
      </c>
      <c r="G405" s="521">
        <v>4</v>
      </c>
      <c r="H405" s="522">
        <v>173</v>
      </c>
      <c r="I405" s="493">
        <v>5.01</v>
      </c>
      <c r="J405" s="494">
        <v>5.01</v>
      </c>
      <c r="K405" s="491" t="s">
        <v>54</v>
      </c>
      <c r="L405" s="219" t="s">
        <v>535</v>
      </c>
      <c r="M405" s="495">
        <v>790</v>
      </c>
      <c r="N405" s="496"/>
      <c r="O405" s="497"/>
      <c r="P405" s="496"/>
      <c r="Q405" s="497"/>
      <c r="R405" s="498">
        <v>1</v>
      </c>
      <c r="S405" s="497"/>
      <c r="T405" s="499" t="str">
        <f>"被害地下刈："&amp;J405&amp;"ha"</f>
        <v>被害地下刈：5.01ha</v>
      </c>
      <c r="U405">
        <f>IF(D405=0,D406,D405)</f>
        <v>29</v>
      </c>
      <c r="V405">
        <v>0</v>
      </c>
      <c r="W405" s="279"/>
    </row>
    <row r="406" spans="1:27" s="57" customFormat="1" ht="13.5" customHeight="1">
      <c r="A406" s="317">
        <f>G406</f>
        <v>4</v>
      </c>
      <c r="B406" s="199">
        <f t="shared" si="7"/>
        <v>29</v>
      </c>
      <c r="C406" s="500" t="s">
        <v>125</v>
      </c>
      <c r="D406" s="488">
        <v>29</v>
      </c>
      <c r="E406" s="501" t="s">
        <v>24</v>
      </c>
      <c r="F406" s="502" t="s">
        <v>125</v>
      </c>
      <c r="G406" s="523">
        <v>4</v>
      </c>
      <c r="H406" s="524">
        <v>173</v>
      </c>
      <c r="I406" s="503">
        <v>5.01</v>
      </c>
      <c r="J406" s="504">
        <v>5.01</v>
      </c>
      <c r="K406" s="501" t="s">
        <v>54</v>
      </c>
      <c r="L406" s="488" t="s">
        <v>535</v>
      </c>
      <c r="M406" s="505">
        <v>790</v>
      </c>
      <c r="N406" s="506"/>
      <c r="O406" s="507"/>
      <c r="P406" s="506"/>
      <c r="Q406" s="507"/>
      <c r="R406" s="508">
        <v>1</v>
      </c>
      <c r="S406" s="507"/>
      <c r="T406" s="509" t="str">
        <f>"被害地下刈："&amp;J406&amp;"ha"</f>
        <v>被害地下刈：5.01ha</v>
      </c>
      <c r="U406">
        <f>IF(D405=0,D406,D405)</f>
        <v>29</v>
      </c>
      <c r="V406">
        <f>IF(T405="取りやめ",0,IF(I405=0,I406,I405))</f>
        <v>5.01</v>
      </c>
      <c r="W406" s="279"/>
    </row>
    <row r="407" spans="1:27" s="57" customFormat="1" ht="13.5" customHeight="1">
      <c r="A407" s="317">
        <f>IF(G407=G408,G407,G408)</f>
        <v>6</v>
      </c>
      <c r="B407" s="199">
        <f t="shared" si="7"/>
        <v>29</v>
      </c>
      <c r="C407" s="490" t="s">
        <v>411</v>
      </c>
      <c r="D407" s="219">
        <v>29</v>
      </c>
      <c r="E407" s="491" t="s">
        <v>24</v>
      </c>
      <c r="F407" s="492" t="s">
        <v>125</v>
      </c>
      <c r="G407" s="521">
        <v>6</v>
      </c>
      <c r="H407" s="522">
        <v>126</v>
      </c>
      <c r="I407" s="493">
        <v>0.1</v>
      </c>
      <c r="J407" s="494">
        <v>0.1</v>
      </c>
      <c r="K407" s="491" t="s">
        <v>54</v>
      </c>
      <c r="L407" s="219" t="s">
        <v>278</v>
      </c>
      <c r="M407" s="495">
        <v>2500</v>
      </c>
      <c r="N407" s="496"/>
      <c r="O407" s="497"/>
      <c r="P407" s="496"/>
      <c r="Q407" s="497"/>
      <c r="R407" s="498">
        <v>1</v>
      </c>
      <c r="S407" s="497"/>
      <c r="T407" s="510" t="str">
        <f>"下刈："&amp;J407&amp;"ha"</f>
        <v>下刈：0.1ha</v>
      </c>
      <c r="U407">
        <f>IF(D407=0,D408,D407)</f>
        <v>29</v>
      </c>
      <c r="V407">
        <v>0</v>
      </c>
      <c r="W407" s="279"/>
    </row>
    <row r="408" spans="1:27" s="57" customFormat="1" ht="13.5" customHeight="1">
      <c r="A408" s="317">
        <f>G408</f>
        <v>6</v>
      </c>
      <c r="B408" s="199">
        <f t="shared" si="7"/>
        <v>29</v>
      </c>
      <c r="C408" s="500" t="s">
        <v>411</v>
      </c>
      <c r="D408" s="488">
        <v>29</v>
      </c>
      <c r="E408" s="501" t="s">
        <v>24</v>
      </c>
      <c r="F408" s="502" t="s">
        <v>125</v>
      </c>
      <c r="G408" s="523">
        <v>6</v>
      </c>
      <c r="H408" s="524">
        <v>126</v>
      </c>
      <c r="I408" s="503">
        <v>0.1</v>
      </c>
      <c r="J408" s="504">
        <v>0.1</v>
      </c>
      <c r="K408" s="501" t="s">
        <v>54</v>
      </c>
      <c r="L408" s="488" t="s">
        <v>278</v>
      </c>
      <c r="M408" s="505">
        <v>2500</v>
      </c>
      <c r="N408" s="506"/>
      <c r="O408" s="507"/>
      <c r="P408" s="506"/>
      <c r="Q408" s="507"/>
      <c r="R408" s="508">
        <v>1</v>
      </c>
      <c r="S408" s="507"/>
      <c r="T408" s="511" t="str">
        <f>"下刈："&amp;J408&amp;"ha"</f>
        <v>下刈：0.1ha</v>
      </c>
      <c r="U408">
        <f>IF(D407=0,D408,D407)</f>
        <v>29</v>
      </c>
      <c r="V408">
        <f>IF(T407="取りやめ",0,IF(I407=0,I408,I407))</f>
        <v>0.1</v>
      </c>
      <c r="W408" s="279"/>
    </row>
    <row r="409" spans="1:27" s="57" customFormat="1" ht="13.5" customHeight="1">
      <c r="A409" s="317">
        <f>IF(G409=G410,G409,G410)</f>
        <v>6</v>
      </c>
      <c r="B409" s="199">
        <f t="shared" si="7"/>
        <v>29</v>
      </c>
      <c r="C409" s="490" t="s">
        <v>411</v>
      </c>
      <c r="D409" s="219">
        <v>29</v>
      </c>
      <c r="E409" s="491" t="s">
        <v>24</v>
      </c>
      <c r="F409" s="492" t="s">
        <v>125</v>
      </c>
      <c r="G409" s="521">
        <v>6</v>
      </c>
      <c r="H409" s="522">
        <v>128</v>
      </c>
      <c r="I409" s="493">
        <v>1.6600000000000001</v>
      </c>
      <c r="J409" s="494">
        <v>1.6600000000000001</v>
      </c>
      <c r="K409" s="491" t="s">
        <v>54</v>
      </c>
      <c r="L409" s="219" t="s">
        <v>419</v>
      </c>
      <c r="M409" s="495">
        <v>3000</v>
      </c>
      <c r="N409" s="496"/>
      <c r="O409" s="497"/>
      <c r="P409" s="496"/>
      <c r="Q409" s="497"/>
      <c r="R409" s="498">
        <v>1</v>
      </c>
      <c r="S409" s="497"/>
      <c r="T409" s="510" t="str">
        <f>"下刈："&amp;J409&amp;"ha"</f>
        <v>下刈：1.66ha</v>
      </c>
      <c r="U409">
        <f>IF(D409=0,D410,D409)</f>
        <v>29</v>
      </c>
      <c r="V409">
        <v>0</v>
      </c>
      <c r="W409" s="279"/>
    </row>
    <row r="410" spans="1:27" s="57" customFormat="1" ht="13.5" customHeight="1">
      <c r="A410" s="317">
        <f>G410</f>
        <v>6</v>
      </c>
      <c r="B410" s="199">
        <f t="shared" si="7"/>
        <v>29</v>
      </c>
      <c r="C410" s="500" t="s">
        <v>411</v>
      </c>
      <c r="D410" s="488">
        <v>29</v>
      </c>
      <c r="E410" s="501" t="s">
        <v>24</v>
      </c>
      <c r="F410" s="502" t="s">
        <v>125</v>
      </c>
      <c r="G410" s="523">
        <v>6</v>
      </c>
      <c r="H410" s="524">
        <v>128</v>
      </c>
      <c r="I410" s="503">
        <v>1.6600000000000001</v>
      </c>
      <c r="J410" s="504">
        <v>1.6600000000000001</v>
      </c>
      <c r="K410" s="501" t="s">
        <v>54</v>
      </c>
      <c r="L410" s="488" t="s">
        <v>419</v>
      </c>
      <c r="M410" s="505">
        <v>3000</v>
      </c>
      <c r="N410" s="506"/>
      <c r="O410" s="507"/>
      <c r="P410" s="506"/>
      <c r="Q410" s="507"/>
      <c r="R410" s="508">
        <v>1</v>
      </c>
      <c r="S410" s="507"/>
      <c r="T410" s="511" t="str">
        <f>"下刈："&amp;J410&amp;"ha"</f>
        <v>下刈：1.66ha</v>
      </c>
      <c r="U410">
        <f>IF(D409=0,D410,D409)</f>
        <v>29</v>
      </c>
      <c r="V410">
        <f>IF(T409="取りやめ",0,IF(I409=0,I410,I409))</f>
        <v>1.6600000000000001</v>
      </c>
      <c r="W410" s="279"/>
    </row>
    <row r="411" spans="1:27" s="57" customFormat="1" ht="13.5" customHeight="1">
      <c r="A411" s="317">
        <f>IF(G411=G412,G411,G412)</f>
        <v>9</v>
      </c>
      <c r="B411" s="199">
        <f t="shared" si="7"/>
        <v>29</v>
      </c>
      <c r="C411" s="490" t="s">
        <v>411</v>
      </c>
      <c r="D411" s="219">
        <v>29</v>
      </c>
      <c r="E411" s="491" t="s">
        <v>24</v>
      </c>
      <c r="F411" s="492" t="s">
        <v>125</v>
      </c>
      <c r="G411" s="521">
        <v>9</v>
      </c>
      <c r="H411" s="522">
        <v>122</v>
      </c>
      <c r="I411" s="493">
        <v>2.33</v>
      </c>
      <c r="J411" s="494">
        <v>2.33</v>
      </c>
      <c r="K411" s="491" t="s">
        <v>53</v>
      </c>
      <c r="L411" s="219" t="s">
        <v>439</v>
      </c>
      <c r="M411" s="495">
        <v>1030</v>
      </c>
      <c r="N411" s="496"/>
      <c r="O411" s="497"/>
      <c r="P411" s="496"/>
      <c r="Q411" s="497"/>
      <c r="R411" s="498">
        <v>1</v>
      </c>
      <c r="S411" s="497"/>
      <c r="T411" s="499" t="str">
        <f>"被害地下刈："&amp;J411&amp;"ha"</f>
        <v>被害地下刈：2.33ha</v>
      </c>
      <c r="U411">
        <f>IF(D411=0,D412,D411)</f>
        <v>29</v>
      </c>
      <c r="V411">
        <v>0</v>
      </c>
      <c r="W411" s="279"/>
    </row>
    <row r="412" spans="1:27" s="57" customFormat="1" ht="13.5" customHeight="1">
      <c r="A412" s="317">
        <f>G412</f>
        <v>9</v>
      </c>
      <c r="B412" s="199">
        <f t="shared" si="7"/>
        <v>29</v>
      </c>
      <c r="C412" s="500" t="s">
        <v>411</v>
      </c>
      <c r="D412" s="488">
        <v>29</v>
      </c>
      <c r="E412" s="501" t="s">
        <v>24</v>
      </c>
      <c r="F412" s="502" t="s">
        <v>125</v>
      </c>
      <c r="G412" s="523">
        <v>9</v>
      </c>
      <c r="H412" s="524">
        <v>122</v>
      </c>
      <c r="I412" s="503">
        <v>2.33</v>
      </c>
      <c r="J412" s="504">
        <v>2.33</v>
      </c>
      <c r="K412" s="501" t="s">
        <v>53</v>
      </c>
      <c r="L412" s="488" t="s">
        <v>439</v>
      </c>
      <c r="M412" s="505">
        <v>1030</v>
      </c>
      <c r="N412" s="506"/>
      <c r="O412" s="507"/>
      <c r="P412" s="506"/>
      <c r="Q412" s="507"/>
      <c r="R412" s="508">
        <v>1</v>
      </c>
      <c r="S412" s="507"/>
      <c r="T412" s="509" t="str">
        <f>"被害地下刈："&amp;J412&amp;"ha"</f>
        <v>被害地下刈：2.33ha</v>
      </c>
      <c r="U412">
        <f>IF(D411=0,D412,D411)</f>
        <v>29</v>
      </c>
      <c r="V412">
        <f>IF(T411="取りやめ",0,IF(I411=0,I412,I411))</f>
        <v>2.33</v>
      </c>
      <c r="W412" s="279"/>
    </row>
    <row r="413" spans="1:27" s="57" customFormat="1" ht="13.5" customHeight="1">
      <c r="A413" s="317">
        <f>IF(G413=G414,G413,G414)</f>
        <v>12</v>
      </c>
      <c r="B413" s="199">
        <f t="shared" si="7"/>
        <v>29</v>
      </c>
      <c r="C413" s="490" t="s">
        <v>536</v>
      </c>
      <c r="D413" s="219">
        <v>29</v>
      </c>
      <c r="E413" s="491" t="s">
        <v>24</v>
      </c>
      <c r="F413" s="492" t="s">
        <v>125</v>
      </c>
      <c r="G413" s="521">
        <v>12</v>
      </c>
      <c r="H413" s="522">
        <v>65</v>
      </c>
      <c r="I413" s="493">
        <v>0.82</v>
      </c>
      <c r="J413" s="494">
        <v>0.82</v>
      </c>
      <c r="K413" s="491" t="s">
        <v>54</v>
      </c>
      <c r="L413" s="219" t="s">
        <v>413</v>
      </c>
      <c r="M413" s="495">
        <v>1060</v>
      </c>
      <c r="N413" s="496"/>
      <c r="O413" s="497"/>
      <c r="P413" s="496"/>
      <c r="Q413" s="497"/>
      <c r="R413" s="498">
        <v>1</v>
      </c>
      <c r="S413" s="497"/>
      <c r="T413" s="499" t="str">
        <f>"被害地下刈："&amp;J413&amp;"ha"</f>
        <v>被害地下刈：0.82ha</v>
      </c>
      <c r="U413">
        <f>IF(D413=0,D414,D413)</f>
        <v>29</v>
      </c>
      <c r="V413">
        <v>0</v>
      </c>
      <c r="W413" s="279"/>
    </row>
    <row r="414" spans="1:27" s="57" customFormat="1" ht="13.5" customHeight="1">
      <c r="A414" s="317">
        <f>G414</f>
        <v>12</v>
      </c>
      <c r="B414" s="199">
        <f t="shared" si="7"/>
        <v>29</v>
      </c>
      <c r="C414" s="512" t="s">
        <v>536</v>
      </c>
      <c r="D414" s="314">
        <v>29</v>
      </c>
      <c r="E414" s="513" t="s">
        <v>24</v>
      </c>
      <c r="F414" s="514" t="s">
        <v>125</v>
      </c>
      <c r="G414" s="525">
        <v>12</v>
      </c>
      <c r="H414" s="526">
        <v>65</v>
      </c>
      <c r="I414" s="515">
        <v>0.82</v>
      </c>
      <c r="J414" s="516">
        <v>0.82</v>
      </c>
      <c r="K414" s="513" t="s">
        <v>54</v>
      </c>
      <c r="L414" s="314" t="s">
        <v>413</v>
      </c>
      <c r="M414" s="517">
        <v>1060</v>
      </c>
      <c r="N414" s="518"/>
      <c r="O414" s="162"/>
      <c r="P414" s="518"/>
      <c r="Q414" s="162"/>
      <c r="R414" s="508">
        <v>1</v>
      </c>
      <c r="S414" s="162"/>
      <c r="T414" s="509" t="str">
        <f>"被害地下刈："&amp;J414&amp;"ha"</f>
        <v>被害地下刈：0.82ha</v>
      </c>
      <c r="U414">
        <f>IF(D413=0,D414,D413)</f>
        <v>29</v>
      </c>
      <c r="V414">
        <f>IF(T413="取りやめ",0,IF(I413=0,I414,I413))</f>
        <v>0.82</v>
      </c>
      <c r="W414" s="279"/>
    </row>
    <row r="415" spans="1:27" s="57" customFormat="1" ht="13.5" customHeight="1">
      <c r="A415" s="317">
        <f>IF(G415=G416,G415,G416)</f>
        <v>12</v>
      </c>
      <c r="B415" s="199">
        <f t="shared" si="7"/>
        <v>29</v>
      </c>
      <c r="C415" s="490" t="s">
        <v>411</v>
      </c>
      <c r="D415" s="219">
        <v>29</v>
      </c>
      <c r="E415" s="491" t="s">
        <v>24</v>
      </c>
      <c r="F415" s="492" t="s">
        <v>125</v>
      </c>
      <c r="G415" s="521">
        <v>12</v>
      </c>
      <c r="H415" s="522">
        <v>242</v>
      </c>
      <c r="I415" s="493">
        <v>1.63</v>
      </c>
      <c r="J415" s="494">
        <v>1.63</v>
      </c>
      <c r="K415" s="491" t="s">
        <v>54</v>
      </c>
      <c r="L415" s="219" t="s">
        <v>537</v>
      </c>
      <c r="M415" s="495">
        <v>2220</v>
      </c>
      <c r="N415" s="496"/>
      <c r="O415" s="497"/>
      <c r="P415" s="496"/>
      <c r="Q415" s="497"/>
      <c r="R415" s="498">
        <v>1</v>
      </c>
      <c r="S415" s="497"/>
      <c r="T415" s="510" t="str">
        <f>"下刈："&amp;J415&amp;"ha"</f>
        <v>下刈：1.63ha</v>
      </c>
      <c r="U415">
        <f>IF(D415=0,D416,D415)</f>
        <v>29</v>
      </c>
      <c r="V415">
        <v>0</v>
      </c>
      <c r="W415" s="279"/>
    </row>
    <row r="416" spans="1:27" s="57" customFormat="1" ht="13.5" customHeight="1">
      <c r="A416" s="317">
        <f>G416</f>
        <v>12</v>
      </c>
      <c r="B416" s="199">
        <f t="shared" si="7"/>
        <v>29</v>
      </c>
      <c r="C416" s="500" t="s">
        <v>411</v>
      </c>
      <c r="D416" s="488">
        <v>29</v>
      </c>
      <c r="E416" s="501" t="s">
        <v>24</v>
      </c>
      <c r="F416" s="502" t="s">
        <v>125</v>
      </c>
      <c r="G416" s="523">
        <v>12</v>
      </c>
      <c r="H416" s="524">
        <v>242</v>
      </c>
      <c r="I416" s="503">
        <v>1.63</v>
      </c>
      <c r="J416" s="504">
        <v>1.63</v>
      </c>
      <c r="K416" s="501" t="s">
        <v>54</v>
      </c>
      <c r="L416" s="488" t="s">
        <v>537</v>
      </c>
      <c r="M416" s="505">
        <v>2220</v>
      </c>
      <c r="N416" s="506"/>
      <c r="O416" s="507"/>
      <c r="P416" s="506"/>
      <c r="Q416" s="507"/>
      <c r="R416" s="508">
        <v>1</v>
      </c>
      <c r="S416" s="507"/>
      <c r="T416" s="511" t="str">
        <f>"下刈："&amp;J416&amp;"ha"</f>
        <v>下刈：1.63ha</v>
      </c>
      <c r="U416">
        <f>IF(D415=0,D416,D415)</f>
        <v>29</v>
      </c>
      <c r="V416">
        <f>IF(T415="取りやめ",0,IF(I415=0,I416,I415))</f>
        <v>1.63</v>
      </c>
      <c r="W416" s="279"/>
    </row>
    <row r="417" spans="1:23" s="57" customFormat="1" ht="13.5" customHeight="1">
      <c r="A417" s="317">
        <f>IF(G417=G418,G417,G418)</f>
        <v>13</v>
      </c>
      <c r="B417" s="199">
        <f t="shared" si="7"/>
        <v>29</v>
      </c>
      <c r="C417" s="490" t="s">
        <v>536</v>
      </c>
      <c r="D417" s="219">
        <v>29</v>
      </c>
      <c r="E417" s="491" t="s">
        <v>24</v>
      </c>
      <c r="F417" s="492" t="s">
        <v>125</v>
      </c>
      <c r="G417" s="521">
        <v>13</v>
      </c>
      <c r="H417" s="522">
        <v>21</v>
      </c>
      <c r="I417" s="493">
        <v>0.42000000000000004</v>
      </c>
      <c r="J417" s="494">
        <v>0.42000000000000004</v>
      </c>
      <c r="K417" s="491" t="s">
        <v>54</v>
      </c>
      <c r="L417" s="219" t="s">
        <v>413</v>
      </c>
      <c r="M417" s="495">
        <v>1470</v>
      </c>
      <c r="N417" s="496"/>
      <c r="O417" s="497"/>
      <c r="P417" s="496"/>
      <c r="Q417" s="497"/>
      <c r="R417" s="498">
        <v>1</v>
      </c>
      <c r="S417" s="497"/>
      <c r="T417" s="499" t="str">
        <f>"被害地下刈："&amp;J417&amp;"ha"</f>
        <v>被害地下刈：0.42ha</v>
      </c>
      <c r="U417">
        <f>IF(D417=0,D418,D417)</f>
        <v>29</v>
      </c>
      <c r="V417">
        <v>0</v>
      </c>
      <c r="W417" s="279"/>
    </row>
    <row r="418" spans="1:23" s="57" customFormat="1" ht="13.5" customHeight="1">
      <c r="A418" s="317">
        <f>G418</f>
        <v>13</v>
      </c>
      <c r="B418" s="199">
        <f t="shared" si="7"/>
        <v>29</v>
      </c>
      <c r="C418" s="500" t="s">
        <v>536</v>
      </c>
      <c r="D418" s="488">
        <v>29</v>
      </c>
      <c r="E418" s="501" t="s">
        <v>24</v>
      </c>
      <c r="F418" s="502" t="s">
        <v>125</v>
      </c>
      <c r="G418" s="523">
        <v>13</v>
      </c>
      <c r="H418" s="524">
        <v>21</v>
      </c>
      <c r="I418" s="503">
        <v>0.42000000000000004</v>
      </c>
      <c r="J418" s="504">
        <v>0.42000000000000004</v>
      </c>
      <c r="K418" s="501" t="s">
        <v>54</v>
      </c>
      <c r="L418" s="488" t="s">
        <v>413</v>
      </c>
      <c r="M418" s="505">
        <v>1470</v>
      </c>
      <c r="N418" s="506"/>
      <c r="O418" s="507"/>
      <c r="P418" s="506"/>
      <c r="Q418" s="507"/>
      <c r="R418" s="508">
        <v>1</v>
      </c>
      <c r="S418" s="507"/>
      <c r="T418" s="509" t="str">
        <f>"被害地下刈："&amp;J418&amp;"ha"</f>
        <v>被害地下刈：0.42ha</v>
      </c>
      <c r="U418">
        <f>IF(D417=0,D418,D417)</f>
        <v>29</v>
      </c>
      <c r="V418">
        <f>IF(T417="取りやめ",0,IF(I417=0,I418,I417))</f>
        <v>0.42000000000000004</v>
      </c>
      <c r="W418" s="279"/>
    </row>
    <row r="419" spans="1:23" s="57" customFormat="1" ht="13.5" customHeight="1">
      <c r="A419" s="317">
        <f>IF(G419=G420,G419,G420)</f>
        <v>13</v>
      </c>
      <c r="B419" s="199">
        <f t="shared" si="7"/>
        <v>29</v>
      </c>
      <c r="C419" s="490" t="s">
        <v>536</v>
      </c>
      <c r="D419" s="219">
        <v>29</v>
      </c>
      <c r="E419" s="491" t="s">
        <v>24</v>
      </c>
      <c r="F419" s="492" t="s">
        <v>125</v>
      </c>
      <c r="G419" s="521">
        <v>13</v>
      </c>
      <c r="H419" s="522">
        <v>25</v>
      </c>
      <c r="I419" s="493">
        <v>0.38</v>
      </c>
      <c r="J419" s="494">
        <v>0.38</v>
      </c>
      <c r="K419" s="491" t="s">
        <v>54</v>
      </c>
      <c r="L419" s="219" t="s">
        <v>413</v>
      </c>
      <c r="M419" s="495">
        <v>1650</v>
      </c>
      <c r="N419" s="496"/>
      <c r="O419" s="497"/>
      <c r="P419" s="496"/>
      <c r="Q419" s="497"/>
      <c r="R419" s="498">
        <v>1</v>
      </c>
      <c r="S419" s="497"/>
      <c r="T419" s="499" t="str">
        <f>"被害地下刈："&amp;J419&amp;"ha"</f>
        <v>被害地下刈：0.38ha</v>
      </c>
      <c r="U419">
        <f>IF(D419=0,D420,D419)</f>
        <v>29</v>
      </c>
      <c r="V419">
        <v>0</v>
      </c>
      <c r="W419" s="279"/>
    </row>
    <row r="420" spans="1:23" s="57" customFormat="1" ht="13.5" customHeight="1">
      <c r="A420" s="317">
        <f>G420</f>
        <v>13</v>
      </c>
      <c r="B420" s="199">
        <f t="shared" si="7"/>
        <v>29</v>
      </c>
      <c r="C420" s="500" t="s">
        <v>536</v>
      </c>
      <c r="D420" s="488">
        <v>29</v>
      </c>
      <c r="E420" s="501" t="s">
        <v>24</v>
      </c>
      <c r="F420" s="502" t="s">
        <v>125</v>
      </c>
      <c r="G420" s="523">
        <v>13</v>
      </c>
      <c r="H420" s="524">
        <v>25</v>
      </c>
      <c r="I420" s="503">
        <v>0.38</v>
      </c>
      <c r="J420" s="504">
        <v>0.38</v>
      </c>
      <c r="K420" s="501" t="s">
        <v>54</v>
      </c>
      <c r="L420" s="488" t="s">
        <v>413</v>
      </c>
      <c r="M420" s="505">
        <v>1650</v>
      </c>
      <c r="N420" s="506"/>
      <c r="O420" s="507"/>
      <c r="P420" s="506"/>
      <c r="Q420" s="507"/>
      <c r="R420" s="508">
        <v>1</v>
      </c>
      <c r="S420" s="507"/>
      <c r="T420" s="509" t="str">
        <f>"被害地下刈："&amp;J420&amp;"ha"</f>
        <v>被害地下刈：0.38ha</v>
      </c>
      <c r="U420">
        <f>IF(D419=0,D420,D419)</f>
        <v>29</v>
      </c>
      <c r="V420">
        <f>IF(T419="取りやめ",0,IF(I419=0,I420,I419))</f>
        <v>0.38</v>
      </c>
      <c r="W420" s="279"/>
    </row>
    <row r="421" spans="1:23" s="57" customFormat="1" ht="13.5" customHeight="1">
      <c r="A421" s="317">
        <f>IF(G421=G422,G421,G422)</f>
        <v>13</v>
      </c>
      <c r="B421" s="199">
        <f t="shared" si="7"/>
        <v>29</v>
      </c>
      <c r="C421" s="490" t="s">
        <v>536</v>
      </c>
      <c r="D421" s="219">
        <v>29</v>
      </c>
      <c r="E421" s="491" t="s">
        <v>24</v>
      </c>
      <c r="F421" s="492" t="s">
        <v>125</v>
      </c>
      <c r="G421" s="521">
        <v>13</v>
      </c>
      <c r="H421" s="522">
        <v>30</v>
      </c>
      <c r="I421" s="493">
        <v>2.7399999999999998</v>
      </c>
      <c r="J421" s="494">
        <v>2.7399999999999998</v>
      </c>
      <c r="K421" s="491" t="s">
        <v>54</v>
      </c>
      <c r="L421" s="219" t="s">
        <v>403</v>
      </c>
      <c r="M421" s="495">
        <v>1060</v>
      </c>
      <c r="N421" s="496"/>
      <c r="O421" s="497"/>
      <c r="P421" s="496"/>
      <c r="Q421" s="497"/>
      <c r="R421" s="498">
        <v>1</v>
      </c>
      <c r="S421" s="497"/>
      <c r="T421" s="496" t="s">
        <v>538</v>
      </c>
      <c r="U421">
        <f>IF(D421=0,D422,D421)</f>
        <v>29</v>
      </c>
      <c r="V421">
        <v>0</v>
      </c>
      <c r="W421" s="279"/>
    </row>
    <row r="422" spans="1:23" s="57" customFormat="1" ht="13.5" customHeight="1">
      <c r="A422" s="317">
        <f>G422</f>
        <v>13</v>
      </c>
      <c r="B422" s="199">
        <f t="shared" si="7"/>
        <v>29</v>
      </c>
      <c r="C422" s="500" t="s">
        <v>536</v>
      </c>
      <c r="D422" s="488">
        <v>29</v>
      </c>
      <c r="E422" s="501" t="s">
        <v>24</v>
      </c>
      <c r="F422" s="502" t="s">
        <v>125</v>
      </c>
      <c r="G422" s="523">
        <v>13</v>
      </c>
      <c r="H422" s="524">
        <v>30</v>
      </c>
      <c r="I422" s="503">
        <v>2.7399999999999998</v>
      </c>
      <c r="J422" s="504">
        <v>2.7399999999999998</v>
      </c>
      <c r="K422" s="501" t="s">
        <v>54</v>
      </c>
      <c r="L422" s="488" t="s">
        <v>403</v>
      </c>
      <c r="M422" s="505">
        <v>1060</v>
      </c>
      <c r="N422" s="506"/>
      <c r="O422" s="507"/>
      <c r="P422" s="506"/>
      <c r="Q422" s="507"/>
      <c r="R422" s="508">
        <v>1</v>
      </c>
      <c r="S422" s="507"/>
      <c r="T422" s="506" t="s">
        <v>538</v>
      </c>
      <c r="U422">
        <f>IF(D421=0,D422,D421)</f>
        <v>29</v>
      </c>
      <c r="V422">
        <f>IF(T421="取りやめ",0,IF(I421=0,I422,I421))</f>
        <v>2.7399999999999998</v>
      </c>
      <c r="W422" s="279"/>
    </row>
    <row r="423" spans="1:23" s="57" customFormat="1" ht="13.5" customHeight="1">
      <c r="A423" s="317">
        <f>IF(G423=G424,G423,G424)</f>
        <v>14</v>
      </c>
      <c r="B423" s="199">
        <f t="shared" si="7"/>
        <v>29</v>
      </c>
      <c r="C423" s="490" t="s">
        <v>411</v>
      </c>
      <c r="D423" s="219">
        <v>29</v>
      </c>
      <c r="E423" s="491" t="s">
        <v>24</v>
      </c>
      <c r="F423" s="492" t="s">
        <v>125</v>
      </c>
      <c r="G423" s="521">
        <v>14</v>
      </c>
      <c r="H423" s="522">
        <v>104</v>
      </c>
      <c r="I423" s="493">
        <v>4.09</v>
      </c>
      <c r="J423" s="494">
        <v>4.09</v>
      </c>
      <c r="K423" s="491" t="s">
        <v>53</v>
      </c>
      <c r="L423" s="219" t="s">
        <v>278</v>
      </c>
      <c r="M423" s="495">
        <v>2500</v>
      </c>
      <c r="N423" s="496"/>
      <c r="O423" s="497"/>
      <c r="P423" s="496"/>
      <c r="Q423" s="497"/>
      <c r="R423" s="498">
        <v>1</v>
      </c>
      <c r="S423" s="497"/>
      <c r="T423" s="510" t="str">
        <f>"下刈："&amp;J423&amp;"ha"</f>
        <v>下刈：4.09ha</v>
      </c>
      <c r="U423">
        <f>IF(D423=0,D424,D423)</f>
        <v>29</v>
      </c>
      <c r="V423">
        <v>0</v>
      </c>
      <c r="W423" s="279"/>
    </row>
    <row r="424" spans="1:23" s="57" customFormat="1" ht="13.5" customHeight="1">
      <c r="A424" s="317">
        <f>G424</f>
        <v>14</v>
      </c>
      <c r="B424" s="199">
        <f t="shared" si="7"/>
        <v>29</v>
      </c>
      <c r="C424" s="500" t="s">
        <v>411</v>
      </c>
      <c r="D424" s="488">
        <v>29</v>
      </c>
      <c r="E424" s="501" t="s">
        <v>24</v>
      </c>
      <c r="F424" s="502" t="s">
        <v>125</v>
      </c>
      <c r="G424" s="523">
        <v>14</v>
      </c>
      <c r="H424" s="524">
        <v>104</v>
      </c>
      <c r="I424" s="503">
        <v>4.09</v>
      </c>
      <c r="J424" s="504">
        <v>4.09</v>
      </c>
      <c r="K424" s="501" t="s">
        <v>53</v>
      </c>
      <c r="L424" s="488" t="s">
        <v>278</v>
      </c>
      <c r="M424" s="505">
        <v>2500</v>
      </c>
      <c r="N424" s="506"/>
      <c r="O424" s="507"/>
      <c r="P424" s="506"/>
      <c r="Q424" s="507"/>
      <c r="R424" s="508">
        <v>1</v>
      </c>
      <c r="S424" s="507"/>
      <c r="T424" s="511" t="str">
        <f>"下刈："&amp;J424&amp;"ha"</f>
        <v>下刈：4.09ha</v>
      </c>
      <c r="U424">
        <f>IF(D423=0,D424,D423)</f>
        <v>29</v>
      </c>
      <c r="V424">
        <f>IF(T423="取りやめ",0,IF(I423=0,I424,I423))</f>
        <v>4.09</v>
      </c>
      <c r="W424" s="279"/>
    </row>
    <row r="425" spans="1:23" s="57" customFormat="1" ht="13.5" customHeight="1">
      <c r="A425" s="317">
        <f>IF(G425=G426,G425,G426)</f>
        <v>15</v>
      </c>
      <c r="B425" s="199">
        <f t="shared" si="7"/>
        <v>29</v>
      </c>
      <c r="C425" s="490" t="s">
        <v>411</v>
      </c>
      <c r="D425" s="219">
        <v>29</v>
      </c>
      <c r="E425" s="491" t="s">
        <v>24</v>
      </c>
      <c r="F425" s="492" t="s">
        <v>125</v>
      </c>
      <c r="G425" s="521">
        <v>15</v>
      </c>
      <c r="H425" s="522">
        <v>5</v>
      </c>
      <c r="I425" s="493">
        <v>0.57999999999999996</v>
      </c>
      <c r="J425" s="494">
        <v>0.57999999999999996</v>
      </c>
      <c r="K425" s="491" t="s">
        <v>54</v>
      </c>
      <c r="L425" s="219" t="s">
        <v>403</v>
      </c>
      <c r="M425" s="495">
        <v>2200</v>
      </c>
      <c r="N425" s="496"/>
      <c r="O425" s="497"/>
      <c r="P425" s="496"/>
      <c r="Q425" s="497"/>
      <c r="R425" s="498">
        <v>1</v>
      </c>
      <c r="S425" s="497"/>
      <c r="T425" s="510" t="str">
        <f>"下刈："&amp;J425&amp;"ha"</f>
        <v>下刈：0.58ha</v>
      </c>
      <c r="U425">
        <f>IF(D425=0,D426,D425)</f>
        <v>29</v>
      </c>
      <c r="V425">
        <v>0</v>
      </c>
      <c r="W425" s="279"/>
    </row>
    <row r="426" spans="1:23" s="57" customFormat="1" ht="13.5" customHeight="1">
      <c r="A426" s="317">
        <f>G426</f>
        <v>15</v>
      </c>
      <c r="B426" s="199">
        <f t="shared" si="7"/>
        <v>29</v>
      </c>
      <c r="C426" s="500" t="s">
        <v>411</v>
      </c>
      <c r="D426" s="488">
        <v>29</v>
      </c>
      <c r="E426" s="501" t="s">
        <v>24</v>
      </c>
      <c r="F426" s="502" t="s">
        <v>125</v>
      </c>
      <c r="G426" s="523">
        <v>15</v>
      </c>
      <c r="H426" s="524">
        <v>5</v>
      </c>
      <c r="I426" s="503">
        <v>0.57999999999999996</v>
      </c>
      <c r="J426" s="504">
        <v>0.57999999999999996</v>
      </c>
      <c r="K426" s="501" t="s">
        <v>54</v>
      </c>
      <c r="L426" s="488" t="s">
        <v>403</v>
      </c>
      <c r="M426" s="505">
        <v>2200</v>
      </c>
      <c r="N426" s="506"/>
      <c r="O426" s="507"/>
      <c r="P426" s="506"/>
      <c r="Q426" s="507"/>
      <c r="R426" s="508">
        <v>1</v>
      </c>
      <c r="S426" s="507"/>
      <c r="T426" s="511" t="str">
        <f>"下刈："&amp;J426&amp;"ha"</f>
        <v>下刈：0.58ha</v>
      </c>
      <c r="U426">
        <f>IF(D425=0,D426,D425)</f>
        <v>29</v>
      </c>
      <c r="V426">
        <f>IF(T425="取りやめ",0,IF(I425=0,I426,I425))</f>
        <v>0.57999999999999996</v>
      </c>
      <c r="W426" s="279"/>
    </row>
    <row r="427" spans="1:23" s="57" customFormat="1" ht="13.5" customHeight="1">
      <c r="A427" s="317">
        <f>IF(G427=G428,G427,G428)</f>
        <v>15</v>
      </c>
      <c r="B427" s="199">
        <f t="shared" si="7"/>
        <v>29</v>
      </c>
      <c r="C427" s="490" t="s">
        <v>411</v>
      </c>
      <c r="D427" s="219">
        <v>29</v>
      </c>
      <c r="E427" s="491" t="s">
        <v>24</v>
      </c>
      <c r="F427" s="492" t="s">
        <v>125</v>
      </c>
      <c r="G427" s="521">
        <v>15</v>
      </c>
      <c r="H427" s="522">
        <v>19</v>
      </c>
      <c r="I427" s="493">
        <v>0.7</v>
      </c>
      <c r="J427" s="494">
        <v>0.7</v>
      </c>
      <c r="K427" s="491" t="s">
        <v>54</v>
      </c>
      <c r="L427" s="219" t="s">
        <v>417</v>
      </c>
      <c r="M427" s="495">
        <v>2470</v>
      </c>
      <c r="N427" s="496"/>
      <c r="O427" s="497"/>
      <c r="P427" s="496"/>
      <c r="Q427" s="497"/>
      <c r="R427" s="498">
        <v>1</v>
      </c>
      <c r="S427" s="497"/>
      <c r="T427" s="499" t="str">
        <f>"被害地下刈："&amp;J427&amp;"ha"</f>
        <v>被害地下刈：0.7ha</v>
      </c>
      <c r="U427">
        <f>IF(D427=0,D428,D427)</f>
        <v>29</v>
      </c>
      <c r="V427">
        <v>0</v>
      </c>
      <c r="W427" s="279"/>
    </row>
    <row r="428" spans="1:23" s="57" customFormat="1" ht="13.5" customHeight="1">
      <c r="A428" s="317">
        <f>G428</f>
        <v>15</v>
      </c>
      <c r="B428" s="199">
        <f t="shared" si="7"/>
        <v>29</v>
      </c>
      <c r="C428" s="500" t="s">
        <v>411</v>
      </c>
      <c r="D428" s="488">
        <v>29</v>
      </c>
      <c r="E428" s="501" t="s">
        <v>24</v>
      </c>
      <c r="F428" s="502" t="s">
        <v>125</v>
      </c>
      <c r="G428" s="523">
        <v>15</v>
      </c>
      <c r="H428" s="524">
        <v>19</v>
      </c>
      <c r="I428" s="503">
        <v>0.7</v>
      </c>
      <c r="J428" s="504">
        <v>0.7</v>
      </c>
      <c r="K428" s="501" t="s">
        <v>54</v>
      </c>
      <c r="L428" s="488" t="s">
        <v>417</v>
      </c>
      <c r="M428" s="505">
        <v>2470</v>
      </c>
      <c r="N428" s="506"/>
      <c r="O428" s="507"/>
      <c r="P428" s="506"/>
      <c r="Q428" s="507"/>
      <c r="R428" s="508">
        <v>1</v>
      </c>
      <c r="S428" s="507"/>
      <c r="T428" s="509" t="str">
        <f>"被害地下刈："&amp;J428&amp;"ha"</f>
        <v>被害地下刈：0.7ha</v>
      </c>
      <c r="U428">
        <f>IF(D427=0,D428,D427)</f>
        <v>29</v>
      </c>
      <c r="V428">
        <f>IF(T427="取りやめ",0,IF(I427=0,I428,I427))</f>
        <v>0.7</v>
      </c>
      <c r="W428" s="279"/>
    </row>
    <row r="429" spans="1:23" s="57" customFormat="1" ht="13.5" customHeight="1">
      <c r="A429" s="317">
        <f>IF(G429=G430,G429,G430)</f>
        <v>26</v>
      </c>
      <c r="B429" s="199">
        <f t="shared" si="7"/>
        <v>29</v>
      </c>
      <c r="C429" s="490" t="s">
        <v>411</v>
      </c>
      <c r="D429" s="219">
        <v>29</v>
      </c>
      <c r="E429" s="491" t="s">
        <v>24</v>
      </c>
      <c r="F429" s="492" t="s">
        <v>125</v>
      </c>
      <c r="G429" s="521">
        <v>26</v>
      </c>
      <c r="H429" s="522">
        <v>47</v>
      </c>
      <c r="I429" s="493">
        <v>0.1</v>
      </c>
      <c r="J429" s="494">
        <v>0.1</v>
      </c>
      <c r="K429" s="491" t="s">
        <v>54</v>
      </c>
      <c r="L429" s="219" t="s">
        <v>403</v>
      </c>
      <c r="M429" s="495">
        <v>2500</v>
      </c>
      <c r="N429" s="496"/>
      <c r="O429" s="497"/>
      <c r="P429" s="496"/>
      <c r="Q429" s="497"/>
      <c r="R429" s="498">
        <v>1</v>
      </c>
      <c r="S429" s="497"/>
      <c r="T429" s="510" t="str">
        <f t="shared" ref="T429:T440" si="8">"下刈："&amp;J429&amp;"ha"</f>
        <v>下刈：0.1ha</v>
      </c>
      <c r="U429">
        <f>IF(D429=0,D430,D429)</f>
        <v>29</v>
      </c>
      <c r="V429">
        <v>0</v>
      </c>
      <c r="W429" s="279"/>
    </row>
    <row r="430" spans="1:23" s="57" customFormat="1" ht="13.5" customHeight="1">
      <c r="A430" s="317">
        <f>G430</f>
        <v>26</v>
      </c>
      <c r="B430" s="199">
        <f t="shared" si="7"/>
        <v>29</v>
      </c>
      <c r="C430" s="500" t="s">
        <v>411</v>
      </c>
      <c r="D430" s="488">
        <v>29</v>
      </c>
      <c r="E430" s="501" t="s">
        <v>24</v>
      </c>
      <c r="F430" s="502" t="s">
        <v>125</v>
      </c>
      <c r="G430" s="523">
        <v>26</v>
      </c>
      <c r="H430" s="524">
        <v>47</v>
      </c>
      <c r="I430" s="503">
        <v>0.1</v>
      </c>
      <c r="J430" s="504">
        <v>0.1</v>
      </c>
      <c r="K430" s="501" t="s">
        <v>54</v>
      </c>
      <c r="L430" s="488" t="s">
        <v>403</v>
      </c>
      <c r="M430" s="505">
        <v>2500</v>
      </c>
      <c r="N430" s="506"/>
      <c r="O430" s="507"/>
      <c r="P430" s="506"/>
      <c r="Q430" s="507"/>
      <c r="R430" s="508">
        <v>1</v>
      </c>
      <c r="S430" s="507"/>
      <c r="T430" s="511" t="str">
        <f t="shared" si="8"/>
        <v>下刈：0.1ha</v>
      </c>
      <c r="U430">
        <f>IF(D429=0,D430,D429)</f>
        <v>29</v>
      </c>
      <c r="V430">
        <f>IF(T429="取りやめ",0,IF(I429=0,I430,I429))</f>
        <v>0.1</v>
      </c>
      <c r="W430" s="279"/>
    </row>
    <row r="431" spans="1:23" s="57" customFormat="1" ht="13.5" customHeight="1">
      <c r="A431" s="317">
        <f>IF(G431=G432,G431,G432)</f>
        <v>31</v>
      </c>
      <c r="B431" s="199">
        <f t="shared" si="7"/>
        <v>29</v>
      </c>
      <c r="C431" s="490" t="s">
        <v>411</v>
      </c>
      <c r="D431" s="219">
        <v>29</v>
      </c>
      <c r="E431" s="491" t="s">
        <v>24</v>
      </c>
      <c r="F431" s="492" t="s">
        <v>125</v>
      </c>
      <c r="G431" s="521">
        <v>31</v>
      </c>
      <c r="H431" s="522">
        <v>45</v>
      </c>
      <c r="I431" s="493">
        <v>1.77</v>
      </c>
      <c r="J431" s="494">
        <v>1.77</v>
      </c>
      <c r="K431" s="491" t="s">
        <v>54</v>
      </c>
      <c r="L431" s="219" t="s">
        <v>419</v>
      </c>
      <c r="M431" s="495">
        <v>3000</v>
      </c>
      <c r="N431" s="496"/>
      <c r="O431" s="497"/>
      <c r="P431" s="496"/>
      <c r="Q431" s="497"/>
      <c r="R431" s="498">
        <v>1</v>
      </c>
      <c r="S431" s="497"/>
      <c r="T431" s="510" t="str">
        <f t="shared" si="8"/>
        <v>下刈：1.77ha</v>
      </c>
      <c r="U431">
        <f>IF(D431=0,D432,D431)</f>
        <v>29</v>
      </c>
      <c r="V431">
        <v>0</v>
      </c>
      <c r="W431" s="279"/>
    </row>
    <row r="432" spans="1:23" s="57" customFormat="1" ht="13.5" customHeight="1">
      <c r="A432" s="317">
        <f>G432</f>
        <v>31</v>
      </c>
      <c r="B432" s="199">
        <f t="shared" si="7"/>
        <v>29</v>
      </c>
      <c r="C432" s="500" t="s">
        <v>411</v>
      </c>
      <c r="D432" s="488">
        <v>29</v>
      </c>
      <c r="E432" s="501" t="s">
        <v>24</v>
      </c>
      <c r="F432" s="502" t="s">
        <v>125</v>
      </c>
      <c r="G432" s="523">
        <v>31</v>
      </c>
      <c r="H432" s="524">
        <v>45</v>
      </c>
      <c r="I432" s="503">
        <v>1.77</v>
      </c>
      <c r="J432" s="504">
        <v>1.77</v>
      </c>
      <c r="K432" s="501" t="s">
        <v>54</v>
      </c>
      <c r="L432" s="488" t="s">
        <v>419</v>
      </c>
      <c r="M432" s="505">
        <v>3000</v>
      </c>
      <c r="N432" s="506"/>
      <c r="O432" s="507"/>
      <c r="P432" s="506"/>
      <c r="Q432" s="507"/>
      <c r="R432" s="508">
        <v>1</v>
      </c>
      <c r="S432" s="507"/>
      <c r="T432" s="511" t="str">
        <f t="shared" si="8"/>
        <v>下刈：1.77ha</v>
      </c>
      <c r="U432">
        <f>IF(D431=0,D432,D431)</f>
        <v>29</v>
      </c>
      <c r="V432">
        <f>IF(T431="取りやめ",0,IF(I431=0,I432,I431))</f>
        <v>1.77</v>
      </c>
      <c r="W432" s="279"/>
    </row>
    <row r="433" spans="1:23" s="57" customFormat="1" ht="13.5" customHeight="1">
      <c r="A433" s="317">
        <f>IF(G433=G434,G433,G434)</f>
        <v>31</v>
      </c>
      <c r="B433" s="199">
        <f t="shared" si="7"/>
        <v>29</v>
      </c>
      <c r="C433" s="490" t="s">
        <v>411</v>
      </c>
      <c r="D433" s="219">
        <v>29</v>
      </c>
      <c r="E433" s="491" t="s">
        <v>24</v>
      </c>
      <c r="F433" s="492" t="s">
        <v>125</v>
      </c>
      <c r="G433" s="521">
        <v>31</v>
      </c>
      <c r="H433" s="522">
        <v>50</v>
      </c>
      <c r="I433" s="493">
        <v>0.16</v>
      </c>
      <c r="J433" s="494">
        <v>0.16</v>
      </c>
      <c r="K433" s="491" t="s">
        <v>54</v>
      </c>
      <c r="L433" s="219" t="s">
        <v>278</v>
      </c>
      <c r="M433" s="495">
        <v>2500</v>
      </c>
      <c r="N433" s="496"/>
      <c r="O433" s="497"/>
      <c r="P433" s="496"/>
      <c r="Q433" s="497"/>
      <c r="R433" s="498">
        <v>1</v>
      </c>
      <c r="S433" s="497"/>
      <c r="T433" s="510" t="str">
        <f t="shared" si="8"/>
        <v>下刈：0.16ha</v>
      </c>
      <c r="U433">
        <f>IF(D433=0,D434,D433)</f>
        <v>29</v>
      </c>
      <c r="V433">
        <v>0</v>
      </c>
      <c r="W433" s="279"/>
    </row>
    <row r="434" spans="1:23" s="57" customFormat="1" ht="13.5" customHeight="1">
      <c r="A434" s="317">
        <f>G434</f>
        <v>31</v>
      </c>
      <c r="B434" s="199">
        <f t="shared" si="7"/>
        <v>29</v>
      </c>
      <c r="C434" s="500" t="s">
        <v>411</v>
      </c>
      <c r="D434" s="488">
        <v>29</v>
      </c>
      <c r="E434" s="501" t="s">
        <v>24</v>
      </c>
      <c r="F434" s="502" t="s">
        <v>125</v>
      </c>
      <c r="G434" s="523">
        <v>31</v>
      </c>
      <c r="H434" s="524">
        <v>50</v>
      </c>
      <c r="I434" s="503">
        <v>0.16</v>
      </c>
      <c r="J434" s="504">
        <v>0.16</v>
      </c>
      <c r="K434" s="501" t="s">
        <v>54</v>
      </c>
      <c r="L434" s="488" t="s">
        <v>278</v>
      </c>
      <c r="M434" s="505">
        <v>2500</v>
      </c>
      <c r="N434" s="506"/>
      <c r="O434" s="507"/>
      <c r="P434" s="506"/>
      <c r="Q434" s="507"/>
      <c r="R434" s="508">
        <v>1</v>
      </c>
      <c r="S434" s="507"/>
      <c r="T434" s="511" t="str">
        <f t="shared" si="8"/>
        <v>下刈：0.16ha</v>
      </c>
      <c r="U434">
        <f>IF(D433=0,D434,D433)</f>
        <v>29</v>
      </c>
      <c r="V434">
        <f>IF(T433="取りやめ",0,IF(I433=0,I434,I433))</f>
        <v>0.16</v>
      </c>
      <c r="W434" s="279"/>
    </row>
    <row r="435" spans="1:23" s="57" customFormat="1" ht="13.5" customHeight="1">
      <c r="A435" s="317">
        <f>IF(G435=G436,G435,G436)</f>
        <v>33</v>
      </c>
      <c r="B435" s="199">
        <f t="shared" si="7"/>
        <v>29</v>
      </c>
      <c r="C435" s="490" t="s">
        <v>536</v>
      </c>
      <c r="D435" s="219">
        <v>29</v>
      </c>
      <c r="E435" s="491" t="s">
        <v>24</v>
      </c>
      <c r="F435" s="492" t="s">
        <v>125</v>
      </c>
      <c r="G435" s="521">
        <v>33</v>
      </c>
      <c r="H435" s="522">
        <v>44</v>
      </c>
      <c r="I435" s="493">
        <v>1.53</v>
      </c>
      <c r="J435" s="494">
        <v>1.53</v>
      </c>
      <c r="K435" s="491" t="s">
        <v>54</v>
      </c>
      <c r="L435" s="219" t="s">
        <v>403</v>
      </c>
      <c r="M435" s="495">
        <v>2500</v>
      </c>
      <c r="N435" s="496"/>
      <c r="O435" s="497"/>
      <c r="P435" s="496"/>
      <c r="Q435" s="497"/>
      <c r="R435" s="498">
        <v>1</v>
      </c>
      <c r="S435" s="497"/>
      <c r="T435" s="510" t="str">
        <f t="shared" si="8"/>
        <v>下刈：1.53ha</v>
      </c>
      <c r="U435">
        <f>IF(D435=0,D436,D435)</f>
        <v>29</v>
      </c>
      <c r="V435">
        <v>0</v>
      </c>
      <c r="W435" s="279"/>
    </row>
    <row r="436" spans="1:23" s="57" customFormat="1" ht="13.5" customHeight="1">
      <c r="A436" s="317">
        <f>G436</f>
        <v>33</v>
      </c>
      <c r="B436" s="199">
        <f t="shared" si="7"/>
        <v>29</v>
      </c>
      <c r="C436" s="512" t="s">
        <v>536</v>
      </c>
      <c r="D436" s="314">
        <v>29</v>
      </c>
      <c r="E436" s="513" t="s">
        <v>24</v>
      </c>
      <c r="F436" s="514" t="s">
        <v>125</v>
      </c>
      <c r="G436" s="525">
        <v>33</v>
      </c>
      <c r="H436" s="526">
        <v>44</v>
      </c>
      <c r="I436" s="515">
        <v>1.26</v>
      </c>
      <c r="J436" s="516">
        <v>1.26</v>
      </c>
      <c r="K436" s="513" t="s">
        <v>54</v>
      </c>
      <c r="L436" s="314" t="s">
        <v>403</v>
      </c>
      <c r="M436" s="517">
        <v>2500</v>
      </c>
      <c r="N436" s="518"/>
      <c r="O436" s="162"/>
      <c r="P436" s="518"/>
      <c r="Q436" s="162"/>
      <c r="R436" s="508">
        <v>1</v>
      </c>
      <c r="S436" s="162"/>
      <c r="T436" s="511" t="str">
        <f t="shared" si="8"/>
        <v>下刈：1.26ha</v>
      </c>
      <c r="U436">
        <f>IF(D435=0,D436,D435)</f>
        <v>29</v>
      </c>
      <c r="V436">
        <f>IF(T435="取りやめ",0,IF(I435=0,I436,I435))</f>
        <v>1.53</v>
      </c>
      <c r="W436" s="279"/>
    </row>
    <row r="437" spans="1:23" s="57" customFormat="1" ht="13.5" customHeight="1">
      <c r="A437" s="317">
        <f>IF(G437=G438,G437,G438)</f>
        <v>33</v>
      </c>
      <c r="B437" s="199">
        <f t="shared" si="7"/>
        <v>29</v>
      </c>
      <c r="C437" s="490" t="s">
        <v>536</v>
      </c>
      <c r="D437" s="219">
        <v>29</v>
      </c>
      <c r="E437" s="491" t="s">
        <v>24</v>
      </c>
      <c r="F437" s="492" t="s">
        <v>125</v>
      </c>
      <c r="G437" s="521">
        <v>33</v>
      </c>
      <c r="H437" s="522">
        <v>44</v>
      </c>
      <c r="I437" s="493">
        <v>1.53</v>
      </c>
      <c r="J437" s="494">
        <v>1.53</v>
      </c>
      <c r="K437" s="491" t="s">
        <v>54</v>
      </c>
      <c r="L437" s="219" t="s">
        <v>403</v>
      </c>
      <c r="M437" s="495">
        <v>2500</v>
      </c>
      <c r="N437" s="496"/>
      <c r="O437" s="497"/>
      <c r="P437" s="496"/>
      <c r="Q437" s="497"/>
      <c r="R437" s="498">
        <v>1</v>
      </c>
      <c r="S437" s="497"/>
      <c r="T437" s="510" t="str">
        <f t="shared" si="8"/>
        <v>下刈：1.53ha</v>
      </c>
      <c r="U437">
        <f>IF(D437=0,D438,D437)</f>
        <v>29</v>
      </c>
      <c r="V437">
        <v>0</v>
      </c>
      <c r="W437" s="279"/>
    </row>
    <row r="438" spans="1:23" s="57" customFormat="1" ht="13.5" customHeight="1">
      <c r="A438" s="317">
        <f>G438</f>
        <v>33</v>
      </c>
      <c r="B438" s="199">
        <f t="shared" si="7"/>
        <v>29</v>
      </c>
      <c r="C438" s="500" t="s">
        <v>536</v>
      </c>
      <c r="D438" s="488">
        <v>29</v>
      </c>
      <c r="E438" s="501" t="s">
        <v>24</v>
      </c>
      <c r="F438" s="502" t="s">
        <v>125</v>
      </c>
      <c r="G438" s="523">
        <v>33</v>
      </c>
      <c r="H438" s="524">
        <v>44</v>
      </c>
      <c r="I438" s="503">
        <v>1.26</v>
      </c>
      <c r="J438" s="504">
        <v>1.26</v>
      </c>
      <c r="K438" s="501" t="s">
        <v>54</v>
      </c>
      <c r="L438" s="488" t="s">
        <v>403</v>
      </c>
      <c r="M438" s="505">
        <v>2500</v>
      </c>
      <c r="N438" s="506"/>
      <c r="O438" s="507"/>
      <c r="P438" s="506"/>
      <c r="Q438" s="507"/>
      <c r="R438" s="508">
        <v>1</v>
      </c>
      <c r="S438" s="507"/>
      <c r="T438" s="511" t="str">
        <f t="shared" si="8"/>
        <v>下刈：1.26ha</v>
      </c>
      <c r="U438">
        <f>IF(D437=0,D438,D437)</f>
        <v>29</v>
      </c>
      <c r="V438">
        <f>IF(T437="取りやめ",0,IF(I437=0,I438,I437))</f>
        <v>1.53</v>
      </c>
      <c r="W438" s="279"/>
    </row>
    <row r="439" spans="1:23" s="57" customFormat="1" ht="13.5" customHeight="1">
      <c r="A439" s="317">
        <f>IF(G439=G440,G439,G440)</f>
        <v>33</v>
      </c>
      <c r="B439" s="199">
        <f t="shared" si="7"/>
        <v>29</v>
      </c>
      <c r="C439" s="490" t="s">
        <v>536</v>
      </c>
      <c r="D439" s="219">
        <v>29</v>
      </c>
      <c r="E439" s="491" t="s">
        <v>24</v>
      </c>
      <c r="F439" s="492" t="s">
        <v>125</v>
      </c>
      <c r="G439" s="521">
        <v>33</v>
      </c>
      <c r="H439" s="522">
        <v>46</v>
      </c>
      <c r="I439" s="493">
        <v>0.2</v>
      </c>
      <c r="J439" s="494">
        <v>0.2</v>
      </c>
      <c r="K439" s="491" t="s">
        <v>54</v>
      </c>
      <c r="L439" s="219" t="s">
        <v>403</v>
      </c>
      <c r="M439" s="495">
        <v>2500</v>
      </c>
      <c r="N439" s="496"/>
      <c r="O439" s="497"/>
      <c r="P439" s="496"/>
      <c r="Q439" s="497"/>
      <c r="R439" s="498">
        <v>1</v>
      </c>
      <c r="S439" s="497"/>
      <c r="T439" s="510" t="str">
        <f t="shared" si="8"/>
        <v>下刈：0.2ha</v>
      </c>
      <c r="U439">
        <f>IF(D439=0,D440,D439)</f>
        <v>29</v>
      </c>
      <c r="V439">
        <v>0</v>
      </c>
      <c r="W439" s="279"/>
    </row>
    <row r="440" spans="1:23" s="57" customFormat="1" ht="13.5" customHeight="1">
      <c r="A440" s="317">
        <f>G440</f>
        <v>33</v>
      </c>
      <c r="B440" s="199">
        <f t="shared" si="7"/>
        <v>29</v>
      </c>
      <c r="C440" s="500" t="s">
        <v>536</v>
      </c>
      <c r="D440" s="519">
        <v>29</v>
      </c>
      <c r="E440" s="501" t="s">
        <v>24</v>
      </c>
      <c r="F440" s="502" t="s">
        <v>125</v>
      </c>
      <c r="G440" s="523">
        <v>33</v>
      </c>
      <c r="H440" s="524">
        <v>46</v>
      </c>
      <c r="I440" s="503">
        <v>0.2</v>
      </c>
      <c r="J440" s="504">
        <v>0.2</v>
      </c>
      <c r="K440" s="501" t="s">
        <v>54</v>
      </c>
      <c r="L440" s="488" t="s">
        <v>403</v>
      </c>
      <c r="M440" s="505">
        <v>2500</v>
      </c>
      <c r="N440" s="506"/>
      <c r="O440" s="507"/>
      <c r="P440" s="506"/>
      <c r="Q440" s="507"/>
      <c r="R440" s="508">
        <v>1</v>
      </c>
      <c r="S440" s="507"/>
      <c r="T440" s="511" t="str">
        <f t="shared" si="8"/>
        <v>下刈：0.2ha</v>
      </c>
      <c r="U440">
        <f>IF(D439=0,D440,D439)</f>
        <v>29</v>
      </c>
      <c r="V440">
        <f>IF(T439="取りやめ",0,IF(I439=0,I440,I439))</f>
        <v>0.2</v>
      </c>
      <c r="W440" s="279"/>
    </row>
    <row r="441" spans="1:23" s="57" customFormat="1" ht="13.5" customHeight="1">
      <c r="A441" s="317">
        <f>IF(G441=G442,G441,G442)</f>
        <v>33</v>
      </c>
      <c r="B441" s="199">
        <f t="shared" si="7"/>
        <v>29</v>
      </c>
      <c r="C441" s="490" t="s">
        <v>536</v>
      </c>
      <c r="D441" s="219">
        <v>29</v>
      </c>
      <c r="E441" s="491" t="s">
        <v>24</v>
      </c>
      <c r="F441" s="492" t="s">
        <v>125</v>
      </c>
      <c r="G441" s="521">
        <v>33</v>
      </c>
      <c r="H441" s="522">
        <v>116</v>
      </c>
      <c r="I441" s="493">
        <v>0.6</v>
      </c>
      <c r="J441" s="494">
        <v>0.6</v>
      </c>
      <c r="K441" s="491" t="s">
        <v>54</v>
      </c>
      <c r="L441" s="219" t="s">
        <v>413</v>
      </c>
      <c r="M441" s="495">
        <v>810</v>
      </c>
      <c r="N441" s="496"/>
      <c r="O441" s="497"/>
      <c r="P441" s="496"/>
      <c r="Q441" s="497"/>
      <c r="R441" s="498">
        <v>1</v>
      </c>
      <c r="S441" s="497"/>
      <c r="T441" s="499" t="str">
        <f>"被害地下刈："&amp;J441&amp;"ha"</f>
        <v>被害地下刈：0.6ha</v>
      </c>
      <c r="U441">
        <f>IF(D441=0,D442,D441)</f>
        <v>29</v>
      </c>
      <c r="V441">
        <v>0</v>
      </c>
      <c r="W441" s="279"/>
    </row>
    <row r="442" spans="1:23" s="57" customFormat="1" ht="13.5" customHeight="1">
      <c r="A442" s="317">
        <f>G442</f>
        <v>33</v>
      </c>
      <c r="B442" s="199">
        <f t="shared" si="7"/>
        <v>29</v>
      </c>
      <c r="C442" s="500" t="s">
        <v>536</v>
      </c>
      <c r="D442" s="488">
        <v>29</v>
      </c>
      <c r="E442" s="501" t="s">
        <v>24</v>
      </c>
      <c r="F442" s="502" t="s">
        <v>125</v>
      </c>
      <c r="G442" s="523">
        <v>33</v>
      </c>
      <c r="H442" s="524">
        <v>116</v>
      </c>
      <c r="I442" s="503">
        <v>0.6</v>
      </c>
      <c r="J442" s="504">
        <v>0.6</v>
      </c>
      <c r="K442" s="501" t="s">
        <v>54</v>
      </c>
      <c r="L442" s="488" t="s">
        <v>413</v>
      </c>
      <c r="M442" s="505">
        <v>810</v>
      </c>
      <c r="N442" s="506"/>
      <c r="O442" s="507"/>
      <c r="P442" s="506"/>
      <c r="Q442" s="507"/>
      <c r="R442" s="508">
        <v>1</v>
      </c>
      <c r="S442" s="507"/>
      <c r="T442" s="509" t="str">
        <f>"被害地下刈："&amp;J442&amp;"ha"</f>
        <v>被害地下刈：0.6ha</v>
      </c>
      <c r="U442">
        <f>IF(D441=0,D442,D441)</f>
        <v>29</v>
      </c>
      <c r="V442">
        <f>IF(T441="取りやめ",0,IF(I441=0,I442,I441))</f>
        <v>0.6</v>
      </c>
      <c r="W442" s="279"/>
    </row>
    <row r="443" spans="1:23" s="57" customFormat="1" ht="13.5" customHeight="1">
      <c r="A443" s="317">
        <f>IF(G443=G444,G443,G444)</f>
        <v>34</v>
      </c>
      <c r="B443" s="199">
        <f t="shared" si="7"/>
        <v>29</v>
      </c>
      <c r="C443" s="490" t="s">
        <v>536</v>
      </c>
      <c r="D443" s="219">
        <v>29</v>
      </c>
      <c r="E443" s="491" t="s">
        <v>24</v>
      </c>
      <c r="F443" s="492" t="s">
        <v>125</v>
      </c>
      <c r="G443" s="521">
        <v>34</v>
      </c>
      <c r="H443" s="522">
        <v>21</v>
      </c>
      <c r="I443" s="493">
        <v>1.4300000000000002</v>
      </c>
      <c r="J443" s="494">
        <v>1.4300000000000002</v>
      </c>
      <c r="K443" s="491" t="s">
        <v>53</v>
      </c>
      <c r="L443" s="219" t="s">
        <v>403</v>
      </c>
      <c r="M443" s="495">
        <v>2350</v>
      </c>
      <c r="N443" s="496"/>
      <c r="O443" s="497"/>
      <c r="P443" s="496"/>
      <c r="Q443" s="497"/>
      <c r="R443" s="498">
        <v>1</v>
      </c>
      <c r="S443" s="497"/>
      <c r="T443" s="510" t="str">
        <f t="shared" ref="T443:T450" si="9">"下刈："&amp;J443&amp;"ha"</f>
        <v>下刈：1.43ha</v>
      </c>
      <c r="U443">
        <f>IF(D443=0,D444,D443)</f>
        <v>29</v>
      </c>
      <c r="V443">
        <v>0</v>
      </c>
      <c r="W443" s="279"/>
    </row>
    <row r="444" spans="1:23" s="57" customFormat="1" ht="13.5" customHeight="1">
      <c r="A444" s="317">
        <f>G444</f>
        <v>34</v>
      </c>
      <c r="B444" s="199">
        <f t="shared" si="7"/>
        <v>29</v>
      </c>
      <c r="C444" s="500" t="s">
        <v>536</v>
      </c>
      <c r="D444" s="488">
        <v>29</v>
      </c>
      <c r="E444" s="501" t="s">
        <v>24</v>
      </c>
      <c r="F444" s="502" t="s">
        <v>125</v>
      </c>
      <c r="G444" s="523">
        <v>34</v>
      </c>
      <c r="H444" s="524">
        <v>21</v>
      </c>
      <c r="I444" s="503">
        <v>0.86</v>
      </c>
      <c r="J444" s="504">
        <v>0.86</v>
      </c>
      <c r="K444" s="501" t="s">
        <v>54</v>
      </c>
      <c r="L444" s="488" t="s">
        <v>403</v>
      </c>
      <c r="M444" s="505">
        <v>2500</v>
      </c>
      <c r="N444" s="506"/>
      <c r="O444" s="507"/>
      <c r="P444" s="506"/>
      <c r="Q444" s="507"/>
      <c r="R444" s="508">
        <v>1</v>
      </c>
      <c r="S444" s="507"/>
      <c r="T444" s="511" t="str">
        <f t="shared" si="9"/>
        <v>下刈：0.86ha</v>
      </c>
      <c r="U444">
        <f>IF(D443=0,D444,D443)</f>
        <v>29</v>
      </c>
      <c r="V444">
        <f>IF(T443="取りやめ",0,IF(I443=0,I444,I443))</f>
        <v>1.4300000000000002</v>
      </c>
      <c r="W444" s="279"/>
    </row>
    <row r="445" spans="1:23" s="57" customFormat="1" ht="13.5" customHeight="1">
      <c r="A445" s="317">
        <f>IF(G445=G446,G445,G446)</f>
        <v>34</v>
      </c>
      <c r="B445" s="199">
        <f t="shared" si="7"/>
        <v>29</v>
      </c>
      <c r="C445" s="490" t="s">
        <v>536</v>
      </c>
      <c r="D445" s="219">
        <v>29</v>
      </c>
      <c r="E445" s="491" t="s">
        <v>24</v>
      </c>
      <c r="F445" s="492" t="s">
        <v>125</v>
      </c>
      <c r="G445" s="521">
        <v>34</v>
      </c>
      <c r="H445" s="522">
        <v>21</v>
      </c>
      <c r="I445" s="493">
        <v>1.4300000000000002</v>
      </c>
      <c r="J445" s="494">
        <v>1.4300000000000002</v>
      </c>
      <c r="K445" s="491" t="s">
        <v>53</v>
      </c>
      <c r="L445" s="219" t="s">
        <v>403</v>
      </c>
      <c r="M445" s="495">
        <v>2350</v>
      </c>
      <c r="N445" s="496"/>
      <c r="O445" s="497"/>
      <c r="P445" s="496"/>
      <c r="Q445" s="497"/>
      <c r="R445" s="498">
        <v>1</v>
      </c>
      <c r="S445" s="497"/>
      <c r="T445" s="510" t="str">
        <f t="shared" si="9"/>
        <v>下刈：1.43ha</v>
      </c>
      <c r="U445">
        <f>IF(D445=0,D446,D445)</f>
        <v>29</v>
      </c>
      <c r="V445">
        <v>0</v>
      </c>
      <c r="W445" s="279"/>
    </row>
    <row r="446" spans="1:23" s="57" customFormat="1" ht="13.5" customHeight="1">
      <c r="A446" s="317">
        <f>G446</f>
        <v>34</v>
      </c>
      <c r="B446" s="199">
        <f t="shared" si="7"/>
        <v>29</v>
      </c>
      <c r="C446" s="500" t="s">
        <v>536</v>
      </c>
      <c r="D446" s="488">
        <v>29</v>
      </c>
      <c r="E446" s="501" t="s">
        <v>24</v>
      </c>
      <c r="F446" s="502" t="s">
        <v>125</v>
      </c>
      <c r="G446" s="523">
        <v>34</v>
      </c>
      <c r="H446" s="524">
        <v>21</v>
      </c>
      <c r="I446" s="503">
        <v>0.86</v>
      </c>
      <c r="J446" s="504">
        <v>0.86</v>
      </c>
      <c r="K446" s="501" t="s">
        <v>54</v>
      </c>
      <c r="L446" s="488" t="s">
        <v>403</v>
      </c>
      <c r="M446" s="505">
        <v>2500</v>
      </c>
      <c r="N446" s="506"/>
      <c r="O446" s="507"/>
      <c r="P446" s="506"/>
      <c r="Q446" s="507"/>
      <c r="R446" s="508">
        <v>1</v>
      </c>
      <c r="S446" s="507"/>
      <c r="T446" s="511" t="str">
        <f t="shared" si="9"/>
        <v>下刈：0.86ha</v>
      </c>
      <c r="U446">
        <f>IF(D445=0,D446,D445)</f>
        <v>29</v>
      </c>
      <c r="V446">
        <f>IF(T445="取りやめ",0,IF(I445=0,I446,I445))</f>
        <v>1.4300000000000002</v>
      </c>
      <c r="W446" s="279"/>
    </row>
    <row r="447" spans="1:23" s="57" customFormat="1" ht="13.5" customHeight="1">
      <c r="A447" s="317">
        <f>IF(G447=G448,G447,G448)</f>
        <v>34</v>
      </c>
      <c r="B447" s="199">
        <f t="shared" si="7"/>
        <v>29</v>
      </c>
      <c r="C447" s="490" t="s">
        <v>536</v>
      </c>
      <c r="D447" s="219">
        <v>29</v>
      </c>
      <c r="E447" s="491" t="s">
        <v>24</v>
      </c>
      <c r="F447" s="492" t="s">
        <v>125</v>
      </c>
      <c r="G447" s="521">
        <v>34</v>
      </c>
      <c r="H447" s="522">
        <v>22</v>
      </c>
      <c r="I447" s="493">
        <v>0.98000000000000009</v>
      </c>
      <c r="J447" s="494">
        <v>0.98000000000000009</v>
      </c>
      <c r="K447" s="491" t="s">
        <v>53</v>
      </c>
      <c r="L447" s="219" t="s">
        <v>403</v>
      </c>
      <c r="M447" s="495">
        <v>2350</v>
      </c>
      <c r="N447" s="496"/>
      <c r="O447" s="497"/>
      <c r="P447" s="496"/>
      <c r="Q447" s="497"/>
      <c r="R447" s="498">
        <v>1</v>
      </c>
      <c r="S447" s="497"/>
      <c r="T447" s="510" t="str">
        <f t="shared" si="9"/>
        <v>下刈：0.98ha</v>
      </c>
      <c r="U447">
        <f>IF(D447=0,D448,D447)</f>
        <v>29</v>
      </c>
      <c r="V447">
        <v>0</v>
      </c>
      <c r="W447" s="279"/>
    </row>
    <row r="448" spans="1:23" s="57" customFormat="1" ht="13.5" customHeight="1">
      <c r="A448" s="317">
        <f>G448</f>
        <v>34</v>
      </c>
      <c r="B448" s="199">
        <f t="shared" si="7"/>
        <v>29</v>
      </c>
      <c r="C448" s="500" t="s">
        <v>536</v>
      </c>
      <c r="D448" s="488">
        <v>29</v>
      </c>
      <c r="E448" s="501" t="s">
        <v>24</v>
      </c>
      <c r="F448" s="502" t="s">
        <v>125</v>
      </c>
      <c r="G448" s="523">
        <v>34</v>
      </c>
      <c r="H448" s="524">
        <v>22</v>
      </c>
      <c r="I448" s="503">
        <v>4.2799999999999994</v>
      </c>
      <c r="J448" s="504">
        <v>4.2799999999999994</v>
      </c>
      <c r="K448" s="501" t="s">
        <v>54</v>
      </c>
      <c r="L448" s="488" t="s">
        <v>403</v>
      </c>
      <c r="M448" s="505">
        <v>2500</v>
      </c>
      <c r="N448" s="506"/>
      <c r="O448" s="507"/>
      <c r="P448" s="506"/>
      <c r="Q448" s="507"/>
      <c r="R448" s="508">
        <v>1</v>
      </c>
      <c r="S448" s="507"/>
      <c r="T448" s="511" t="str">
        <f t="shared" si="9"/>
        <v>下刈：4.28ha</v>
      </c>
      <c r="U448">
        <f>IF(D447=0,D448,D447)</f>
        <v>29</v>
      </c>
      <c r="V448">
        <f>IF(T447="取りやめ",0,IF(I447=0,I448,I447))</f>
        <v>0.98000000000000009</v>
      </c>
      <c r="W448" s="279"/>
    </row>
    <row r="449" spans="1:23" s="57" customFormat="1" ht="13.5" customHeight="1">
      <c r="A449" s="317">
        <f>IF(G449=G450,G449,G450)</f>
        <v>34</v>
      </c>
      <c r="B449" s="199">
        <f t="shared" si="7"/>
        <v>29</v>
      </c>
      <c r="C449" s="490" t="s">
        <v>536</v>
      </c>
      <c r="D449" s="219">
        <v>29</v>
      </c>
      <c r="E449" s="491" t="s">
        <v>24</v>
      </c>
      <c r="F449" s="492" t="s">
        <v>125</v>
      </c>
      <c r="G449" s="521">
        <v>34</v>
      </c>
      <c r="H449" s="522">
        <v>22</v>
      </c>
      <c r="I449" s="493">
        <v>0.98000000000000009</v>
      </c>
      <c r="J449" s="494">
        <v>0.98000000000000009</v>
      </c>
      <c r="K449" s="491" t="s">
        <v>53</v>
      </c>
      <c r="L449" s="219" t="s">
        <v>403</v>
      </c>
      <c r="M449" s="495">
        <v>2350</v>
      </c>
      <c r="N449" s="496"/>
      <c r="O449" s="497"/>
      <c r="P449" s="496"/>
      <c r="Q449" s="497"/>
      <c r="R449" s="498">
        <v>1</v>
      </c>
      <c r="S449" s="497"/>
      <c r="T449" s="510" t="str">
        <f t="shared" si="9"/>
        <v>下刈：0.98ha</v>
      </c>
      <c r="U449">
        <f>IF(D449=0,D450,D449)</f>
        <v>29</v>
      </c>
      <c r="V449">
        <v>0</v>
      </c>
      <c r="W449" s="279"/>
    </row>
    <row r="450" spans="1:23" s="57" customFormat="1" ht="13.5" customHeight="1">
      <c r="A450" s="317">
        <f>G450</f>
        <v>34</v>
      </c>
      <c r="B450" s="199">
        <f t="shared" si="7"/>
        <v>29</v>
      </c>
      <c r="C450" s="500" t="s">
        <v>536</v>
      </c>
      <c r="D450" s="488">
        <v>29</v>
      </c>
      <c r="E450" s="501" t="s">
        <v>24</v>
      </c>
      <c r="F450" s="502" t="s">
        <v>125</v>
      </c>
      <c r="G450" s="523">
        <v>34</v>
      </c>
      <c r="H450" s="524">
        <v>22</v>
      </c>
      <c r="I450" s="503">
        <v>4.2799999999999994</v>
      </c>
      <c r="J450" s="504">
        <v>4.2799999999999994</v>
      </c>
      <c r="K450" s="501" t="s">
        <v>54</v>
      </c>
      <c r="L450" s="488" t="s">
        <v>403</v>
      </c>
      <c r="M450" s="505">
        <v>2500</v>
      </c>
      <c r="N450" s="506"/>
      <c r="O450" s="507"/>
      <c r="P450" s="506"/>
      <c r="Q450" s="507"/>
      <c r="R450" s="508">
        <v>1</v>
      </c>
      <c r="S450" s="507"/>
      <c r="T450" s="511" t="str">
        <f t="shared" si="9"/>
        <v>下刈：4.28ha</v>
      </c>
      <c r="U450">
        <f>IF(D449=0,D450,D449)</f>
        <v>29</v>
      </c>
      <c r="V450">
        <f>IF(T449="取りやめ",0,IF(I449=0,I450,I449))</f>
        <v>0.98000000000000009</v>
      </c>
      <c r="W450" s="279"/>
    </row>
    <row r="451" spans="1:23" s="57" customFormat="1" ht="13.5" customHeight="1">
      <c r="A451" s="317">
        <f>IF(G451=G452,G451,G452)</f>
        <v>34</v>
      </c>
      <c r="B451" s="199">
        <f t="shared" si="7"/>
        <v>29</v>
      </c>
      <c r="C451" s="490" t="s">
        <v>536</v>
      </c>
      <c r="D451" s="219">
        <v>29</v>
      </c>
      <c r="E451" s="491" t="s">
        <v>24</v>
      </c>
      <c r="F451" s="492" t="s">
        <v>125</v>
      </c>
      <c r="G451" s="521">
        <v>34</v>
      </c>
      <c r="H451" s="522">
        <v>58</v>
      </c>
      <c r="I451" s="493">
        <v>0.33999999999999997</v>
      </c>
      <c r="J451" s="494">
        <v>0.33999999999999997</v>
      </c>
      <c r="K451" s="491" t="s">
        <v>54</v>
      </c>
      <c r="L451" s="219" t="s">
        <v>413</v>
      </c>
      <c r="M451" s="495">
        <v>820</v>
      </c>
      <c r="N451" s="496"/>
      <c r="O451" s="497"/>
      <c r="P451" s="496"/>
      <c r="Q451" s="497"/>
      <c r="R451" s="498">
        <v>1</v>
      </c>
      <c r="S451" s="497"/>
      <c r="T451" s="499" t="str">
        <f t="shared" ref="T451:T456" si="10">"被害地下刈："&amp;J451&amp;"ha"</f>
        <v>被害地下刈：0.34ha</v>
      </c>
      <c r="U451">
        <f>IF(D451=0,D452,D451)</f>
        <v>29</v>
      </c>
      <c r="V451">
        <v>0</v>
      </c>
      <c r="W451" s="279"/>
    </row>
    <row r="452" spans="1:23" s="57" customFormat="1" ht="13.5" customHeight="1">
      <c r="A452" s="317">
        <f>G452</f>
        <v>34</v>
      </c>
      <c r="B452" s="199">
        <f t="shared" si="7"/>
        <v>29</v>
      </c>
      <c r="C452" s="512" t="s">
        <v>536</v>
      </c>
      <c r="D452" s="314">
        <v>29</v>
      </c>
      <c r="E452" s="513" t="s">
        <v>24</v>
      </c>
      <c r="F452" s="514" t="s">
        <v>125</v>
      </c>
      <c r="G452" s="525">
        <v>34</v>
      </c>
      <c r="H452" s="526">
        <v>58</v>
      </c>
      <c r="I452" s="515">
        <v>0.33999999999999997</v>
      </c>
      <c r="J452" s="516">
        <v>0.33999999999999997</v>
      </c>
      <c r="K452" s="513" t="s">
        <v>54</v>
      </c>
      <c r="L452" s="314" t="s">
        <v>413</v>
      </c>
      <c r="M452" s="517">
        <v>820</v>
      </c>
      <c r="N452" s="518"/>
      <c r="O452" s="162"/>
      <c r="P452" s="518"/>
      <c r="Q452" s="162"/>
      <c r="R452" s="508">
        <v>1</v>
      </c>
      <c r="S452" s="162"/>
      <c r="T452" s="509" t="str">
        <f t="shared" si="10"/>
        <v>被害地下刈：0.34ha</v>
      </c>
      <c r="U452">
        <f>IF(D451=0,D452,D451)</f>
        <v>29</v>
      </c>
      <c r="V452">
        <f>IF(T451="取りやめ",0,IF(I451=0,I452,I451))</f>
        <v>0.33999999999999997</v>
      </c>
      <c r="W452" s="279"/>
    </row>
    <row r="453" spans="1:23" s="57" customFormat="1" ht="13.5" customHeight="1">
      <c r="A453" s="317">
        <f>IF(G453=G454,G453,G454)</f>
        <v>34</v>
      </c>
      <c r="B453" s="199">
        <f t="shared" si="7"/>
        <v>29</v>
      </c>
      <c r="C453" s="490" t="s">
        <v>536</v>
      </c>
      <c r="D453" s="219">
        <v>29</v>
      </c>
      <c r="E453" s="491" t="s">
        <v>24</v>
      </c>
      <c r="F453" s="492" t="s">
        <v>125</v>
      </c>
      <c r="G453" s="521">
        <v>34</v>
      </c>
      <c r="H453" s="522">
        <v>159</v>
      </c>
      <c r="I453" s="493">
        <v>1.3199999999999998</v>
      </c>
      <c r="J453" s="494">
        <v>1.3199999999999998</v>
      </c>
      <c r="K453" s="491" t="s">
        <v>53</v>
      </c>
      <c r="L453" s="219" t="s">
        <v>413</v>
      </c>
      <c r="M453" s="495">
        <v>810</v>
      </c>
      <c r="N453" s="496"/>
      <c r="O453" s="497"/>
      <c r="P453" s="496"/>
      <c r="Q453" s="497"/>
      <c r="R453" s="498">
        <v>1</v>
      </c>
      <c r="S453" s="497"/>
      <c r="T453" s="499" t="str">
        <f t="shared" si="10"/>
        <v>被害地下刈：1.32ha</v>
      </c>
      <c r="U453">
        <f>IF(D453=0,D454,D453)</f>
        <v>29</v>
      </c>
      <c r="V453">
        <v>0</v>
      </c>
      <c r="W453" s="279"/>
    </row>
    <row r="454" spans="1:23" s="57" customFormat="1" ht="13.5" customHeight="1">
      <c r="A454" s="317">
        <f>G454</f>
        <v>34</v>
      </c>
      <c r="B454" s="199">
        <f t="shared" si="7"/>
        <v>29</v>
      </c>
      <c r="C454" s="500" t="s">
        <v>536</v>
      </c>
      <c r="D454" s="488">
        <v>29</v>
      </c>
      <c r="E454" s="501" t="s">
        <v>24</v>
      </c>
      <c r="F454" s="502" t="s">
        <v>125</v>
      </c>
      <c r="G454" s="523">
        <v>34</v>
      </c>
      <c r="H454" s="524">
        <v>159</v>
      </c>
      <c r="I454" s="503">
        <v>1.3199999999999998</v>
      </c>
      <c r="J454" s="504">
        <v>1.3199999999999998</v>
      </c>
      <c r="K454" s="501" t="s">
        <v>53</v>
      </c>
      <c r="L454" s="488" t="s">
        <v>413</v>
      </c>
      <c r="M454" s="505">
        <v>810</v>
      </c>
      <c r="N454" s="506"/>
      <c r="O454" s="507"/>
      <c r="P454" s="506"/>
      <c r="Q454" s="507"/>
      <c r="R454" s="508">
        <v>1</v>
      </c>
      <c r="S454" s="507"/>
      <c r="T454" s="509" t="str">
        <f t="shared" si="10"/>
        <v>被害地下刈：1.32ha</v>
      </c>
      <c r="U454">
        <f>IF(D453=0,D454,D453)</f>
        <v>29</v>
      </c>
      <c r="V454">
        <f>IF(T453="取りやめ",0,IF(I453=0,I454,I453))</f>
        <v>1.3199999999999998</v>
      </c>
      <c r="W454" s="279"/>
    </row>
    <row r="455" spans="1:23" s="57" customFormat="1" ht="13.5" customHeight="1">
      <c r="A455" s="317">
        <f>IF(G455=G456,G455,G456)</f>
        <v>34</v>
      </c>
      <c r="B455" s="199">
        <f t="shared" si="7"/>
        <v>29</v>
      </c>
      <c r="C455" s="490" t="s">
        <v>536</v>
      </c>
      <c r="D455" s="219">
        <v>29</v>
      </c>
      <c r="E455" s="491" t="s">
        <v>24</v>
      </c>
      <c r="F455" s="492" t="s">
        <v>125</v>
      </c>
      <c r="G455" s="521">
        <v>34</v>
      </c>
      <c r="H455" s="522">
        <v>162</v>
      </c>
      <c r="I455" s="493">
        <v>0.67999999999999994</v>
      </c>
      <c r="J455" s="494">
        <v>0.67999999999999994</v>
      </c>
      <c r="K455" s="491" t="s">
        <v>53</v>
      </c>
      <c r="L455" s="219" t="s">
        <v>413</v>
      </c>
      <c r="M455" s="495">
        <v>820</v>
      </c>
      <c r="N455" s="496"/>
      <c r="O455" s="497"/>
      <c r="P455" s="496"/>
      <c r="Q455" s="497"/>
      <c r="R455" s="498">
        <v>1</v>
      </c>
      <c r="S455" s="497"/>
      <c r="T455" s="499" t="str">
        <f t="shared" si="10"/>
        <v>被害地下刈：0.68ha</v>
      </c>
      <c r="U455">
        <f>IF(D455=0,D456,D455)</f>
        <v>29</v>
      </c>
      <c r="V455">
        <v>0</v>
      </c>
      <c r="W455" s="279"/>
    </row>
    <row r="456" spans="1:23" s="57" customFormat="1" ht="13.5" customHeight="1">
      <c r="A456" s="317">
        <f>G456</f>
        <v>34</v>
      </c>
      <c r="B456" s="199">
        <f t="shared" si="7"/>
        <v>29</v>
      </c>
      <c r="C456" s="500" t="s">
        <v>536</v>
      </c>
      <c r="D456" s="488">
        <v>29</v>
      </c>
      <c r="E456" s="501" t="s">
        <v>24</v>
      </c>
      <c r="F456" s="502" t="s">
        <v>125</v>
      </c>
      <c r="G456" s="523">
        <v>34</v>
      </c>
      <c r="H456" s="524">
        <v>162</v>
      </c>
      <c r="I456" s="503">
        <v>0.67999999999999994</v>
      </c>
      <c r="J456" s="504">
        <v>0.67999999999999994</v>
      </c>
      <c r="K456" s="501" t="s">
        <v>53</v>
      </c>
      <c r="L456" s="488" t="s">
        <v>413</v>
      </c>
      <c r="M456" s="505">
        <v>820</v>
      </c>
      <c r="N456" s="506"/>
      <c r="O456" s="507"/>
      <c r="P456" s="506"/>
      <c r="Q456" s="507"/>
      <c r="R456" s="508">
        <v>1</v>
      </c>
      <c r="S456" s="507"/>
      <c r="T456" s="509" t="str">
        <f t="shared" si="10"/>
        <v>被害地下刈：0.68ha</v>
      </c>
      <c r="U456">
        <f>IF(D455=0,D456,D455)</f>
        <v>29</v>
      </c>
      <c r="V456">
        <f>IF(T455="取りやめ",0,IF(I455=0,I456,I455))</f>
        <v>0.67999999999999994</v>
      </c>
      <c r="W456" s="279"/>
    </row>
    <row r="457" spans="1:23" s="57" customFormat="1" ht="13.5" customHeight="1">
      <c r="A457" s="317">
        <f>IF(G457=G458,G457,G458)</f>
        <v>34</v>
      </c>
      <c r="B457" s="199">
        <f t="shared" si="7"/>
        <v>29</v>
      </c>
      <c r="C457" s="490" t="s">
        <v>536</v>
      </c>
      <c r="D457" s="219">
        <v>29</v>
      </c>
      <c r="E457" s="491" t="s">
        <v>24</v>
      </c>
      <c r="F457" s="492" t="s">
        <v>125</v>
      </c>
      <c r="G457" s="521">
        <v>34</v>
      </c>
      <c r="H457" s="522">
        <v>177</v>
      </c>
      <c r="I457" s="493">
        <v>0.3</v>
      </c>
      <c r="J457" s="494">
        <v>0.3</v>
      </c>
      <c r="K457" s="491" t="s">
        <v>53</v>
      </c>
      <c r="L457" s="219" t="s">
        <v>413</v>
      </c>
      <c r="M457" s="495">
        <v>2360</v>
      </c>
      <c r="N457" s="496"/>
      <c r="O457" s="497"/>
      <c r="P457" s="496"/>
      <c r="Q457" s="497"/>
      <c r="R457" s="498">
        <v>1</v>
      </c>
      <c r="S457" s="497"/>
      <c r="T457" s="510" t="str">
        <f t="shared" ref="T457:T496" si="11">"下刈："&amp;J457&amp;"ha"</f>
        <v>下刈：0.3ha</v>
      </c>
      <c r="U457">
        <f>IF(D457=0,D458,D457)</f>
        <v>29</v>
      </c>
      <c r="V457">
        <v>0</v>
      </c>
      <c r="W457" s="279"/>
    </row>
    <row r="458" spans="1:23" s="57" customFormat="1" ht="13.5" customHeight="1">
      <c r="A458" s="317">
        <f>G458</f>
        <v>34</v>
      </c>
      <c r="B458" s="199">
        <f t="shared" si="7"/>
        <v>29</v>
      </c>
      <c r="C458" s="500" t="s">
        <v>536</v>
      </c>
      <c r="D458" s="488">
        <v>29</v>
      </c>
      <c r="E458" s="501" t="s">
        <v>24</v>
      </c>
      <c r="F458" s="502" t="s">
        <v>125</v>
      </c>
      <c r="G458" s="523">
        <v>34</v>
      </c>
      <c r="H458" s="524">
        <v>177</v>
      </c>
      <c r="I458" s="503">
        <v>0.3</v>
      </c>
      <c r="J458" s="504">
        <v>0.3</v>
      </c>
      <c r="K458" s="501" t="s">
        <v>53</v>
      </c>
      <c r="L458" s="488" t="s">
        <v>413</v>
      </c>
      <c r="M458" s="505">
        <v>2360</v>
      </c>
      <c r="N458" s="506"/>
      <c r="O458" s="507"/>
      <c r="P458" s="506"/>
      <c r="Q458" s="507"/>
      <c r="R458" s="508">
        <v>1</v>
      </c>
      <c r="S458" s="507"/>
      <c r="T458" s="511" t="str">
        <f t="shared" si="11"/>
        <v>下刈：0.3ha</v>
      </c>
      <c r="U458">
        <f>IF(D457=0,D458,D457)</f>
        <v>29</v>
      </c>
      <c r="V458">
        <f>IF(T457="取りやめ",0,IF(I457=0,I458,I457))</f>
        <v>0.3</v>
      </c>
      <c r="W458" s="279"/>
    </row>
    <row r="459" spans="1:23" s="57" customFormat="1" ht="13.5" customHeight="1">
      <c r="A459" s="317">
        <f>IF(G459=G460,G459,G460)</f>
        <v>41</v>
      </c>
      <c r="B459" s="199">
        <f t="shared" si="7"/>
        <v>29</v>
      </c>
      <c r="C459" s="490" t="s">
        <v>411</v>
      </c>
      <c r="D459" s="219">
        <v>29</v>
      </c>
      <c r="E459" s="491" t="s">
        <v>24</v>
      </c>
      <c r="F459" s="492" t="s">
        <v>125</v>
      </c>
      <c r="G459" s="521">
        <v>41</v>
      </c>
      <c r="H459" s="522">
        <v>31</v>
      </c>
      <c r="I459" s="493">
        <v>1.1199999999999999</v>
      </c>
      <c r="J459" s="494">
        <v>1.1199999999999999</v>
      </c>
      <c r="K459" s="491" t="s">
        <v>53</v>
      </c>
      <c r="L459" s="219" t="s">
        <v>278</v>
      </c>
      <c r="M459" s="495">
        <v>2500</v>
      </c>
      <c r="N459" s="496"/>
      <c r="O459" s="497"/>
      <c r="P459" s="496"/>
      <c r="Q459" s="497"/>
      <c r="R459" s="498">
        <v>1</v>
      </c>
      <c r="S459" s="497"/>
      <c r="T459" s="510" t="str">
        <f t="shared" si="11"/>
        <v>下刈：1.12ha</v>
      </c>
      <c r="U459">
        <f>IF(D459=0,D460,D459)</f>
        <v>29</v>
      </c>
      <c r="V459">
        <v>0</v>
      </c>
      <c r="W459" s="279"/>
    </row>
    <row r="460" spans="1:23" s="57" customFormat="1" ht="13.5" customHeight="1">
      <c r="A460" s="317">
        <f>G460</f>
        <v>41</v>
      </c>
      <c r="B460" s="199">
        <f t="shared" si="7"/>
        <v>29</v>
      </c>
      <c r="C460" s="500" t="s">
        <v>411</v>
      </c>
      <c r="D460" s="488">
        <v>29</v>
      </c>
      <c r="E460" s="501" t="s">
        <v>24</v>
      </c>
      <c r="F460" s="502" t="s">
        <v>125</v>
      </c>
      <c r="G460" s="523">
        <v>41</v>
      </c>
      <c r="H460" s="524">
        <v>31</v>
      </c>
      <c r="I460" s="503">
        <v>1.1199999999999999</v>
      </c>
      <c r="J460" s="504">
        <v>1.1199999999999999</v>
      </c>
      <c r="K460" s="501" t="s">
        <v>53</v>
      </c>
      <c r="L460" s="488" t="s">
        <v>278</v>
      </c>
      <c r="M460" s="505">
        <v>2500</v>
      </c>
      <c r="N460" s="506"/>
      <c r="O460" s="507"/>
      <c r="P460" s="506"/>
      <c r="Q460" s="507"/>
      <c r="R460" s="508">
        <v>1</v>
      </c>
      <c r="S460" s="507"/>
      <c r="T460" s="511" t="str">
        <f t="shared" si="11"/>
        <v>下刈：1.12ha</v>
      </c>
      <c r="U460">
        <f>IF(D459=0,D460,D459)</f>
        <v>29</v>
      </c>
      <c r="V460">
        <f>IF(T459="取りやめ",0,IF(I459=0,I460,I459))</f>
        <v>1.1199999999999999</v>
      </c>
      <c r="W460" s="279"/>
    </row>
    <row r="461" spans="1:23" s="57" customFormat="1" ht="13.5" customHeight="1">
      <c r="A461" s="317">
        <f>IF(G461=G462,G461,G462)</f>
        <v>43</v>
      </c>
      <c r="B461" s="199">
        <f t="shared" si="7"/>
        <v>29</v>
      </c>
      <c r="C461" s="499" t="s">
        <v>411</v>
      </c>
      <c r="D461" s="219">
        <v>29</v>
      </c>
      <c r="E461" s="491" t="s">
        <v>24</v>
      </c>
      <c r="F461" s="492" t="s">
        <v>125</v>
      </c>
      <c r="G461" s="521">
        <v>43</v>
      </c>
      <c r="H461" s="522">
        <v>38</v>
      </c>
      <c r="I461" s="493">
        <v>3.84</v>
      </c>
      <c r="J461" s="494">
        <v>3.84</v>
      </c>
      <c r="K461" s="491" t="s">
        <v>54</v>
      </c>
      <c r="L461" s="219" t="s">
        <v>440</v>
      </c>
      <c r="M461" s="495">
        <v>2000</v>
      </c>
      <c r="N461" s="496"/>
      <c r="O461" s="497"/>
      <c r="P461" s="496"/>
      <c r="Q461" s="497"/>
      <c r="R461" s="498">
        <v>1</v>
      </c>
      <c r="S461" s="497"/>
      <c r="T461" s="510" t="str">
        <f t="shared" si="11"/>
        <v>下刈：3.84ha</v>
      </c>
      <c r="U461">
        <f>IF(D461=0,D462,D461)</f>
        <v>29</v>
      </c>
      <c r="V461">
        <v>0</v>
      </c>
      <c r="W461" s="279"/>
    </row>
    <row r="462" spans="1:23" s="57" customFormat="1" ht="13.5" customHeight="1">
      <c r="A462" s="317">
        <f>G462</f>
        <v>43</v>
      </c>
      <c r="B462" s="199">
        <f t="shared" si="7"/>
        <v>29</v>
      </c>
      <c r="C462" s="500" t="s">
        <v>411</v>
      </c>
      <c r="D462" s="488">
        <v>29</v>
      </c>
      <c r="E462" s="501" t="s">
        <v>24</v>
      </c>
      <c r="F462" s="502" t="s">
        <v>125</v>
      </c>
      <c r="G462" s="523">
        <v>43</v>
      </c>
      <c r="H462" s="524">
        <v>38</v>
      </c>
      <c r="I462" s="503">
        <v>3.84</v>
      </c>
      <c r="J462" s="504">
        <v>3.84</v>
      </c>
      <c r="K462" s="501" t="s">
        <v>54</v>
      </c>
      <c r="L462" s="488" t="s">
        <v>440</v>
      </c>
      <c r="M462" s="505">
        <v>2000</v>
      </c>
      <c r="N462" s="506"/>
      <c r="O462" s="507"/>
      <c r="P462" s="506"/>
      <c r="Q462" s="507"/>
      <c r="R462" s="508">
        <v>1</v>
      </c>
      <c r="S462" s="507"/>
      <c r="T462" s="511" t="str">
        <f t="shared" si="11"/>
        <v>下刈：3.84ha</v>
      </c>
      <c r="U462">
        <f>IF(D461=0,D462,D461)</f>
        <v>29</v>
      </c>
      <c r="V462">
        <f>IF(T461="取りやめ",0,IF(I461=0,I462,I461))</f>
        <v>3.84</v>
      </c>
      <c r="W462" s="279"/>
    </row>
    <row r="463" spans="1:23" s="57" customFormat="1" ht="13.5" customHeight="1">
      <c r="A463" s="317">
        <f>IF(G463=G464,G463,G464)</f>
        <v>60</v>
      </c>
      <c r="B463" s="199">
        <f t="shared" si="7"/>
        <v>29</v>
      </c>
      <c r="C463" s="520" t="s">
        <v>411</v>
      </c>
      <c r="D463" s="219">
        <v>29</v>
      </c>
      <c r="E463" s="491" t="s">
        <v>24</v>
      </c>
      <c r="F463" s="492" t="s">
        <v>125</v>
      </c>
      <c r="G463" s="521">
        <v>60</v>
      </c>
      <c r="H463" s="522">
        <v>85</v>
      </c>
      <c r="I463" s="493">
        <v>4.41</v>
      </c>
      <c r="J463" s="494">
        <v>4.41</v>
      </c>
      <c r="K463" s="491" t="s">
        <v>54</v>
      </c>
      <c r="L463" s="219" t="s">
        <v>403</v>
      </c>
      <c r="M463" s="495">
        <v>2200</v>
      </c>
      <c r="N463" s="496"/>
      <c r="O463" s="497"/>
      <c r="P463" s="496"/>
      <c r="Q463" s="497"/>
      <c r="R463" s="498">
        <v>1</v>
      </c>
      <c r="S463" s="497"/>
      <c r="T463" s="510" t="str">
        <f t="shared" si="11"/>
        <v>下刈：4.41ha</v>
      </c>
      <c r="U463">
        <f>IF(D463=0,D464,D463)</f>
        <v>29</v>
      </c>
      <c r="V463">
        <v>0</v>
      </c>
      <c r="W463" s="279"/>
    </row>
    <row r="464" spans="1:23" s="57" customFormat="1" ht="13.5" customHeight="1">
      <c r="A464" s="317">
        <f>G464</f>
        <v>60</v>
      </c>
      <c r="B464" s="199">
        <f t="shared" si="7"/>
        <v>29</v>
      </c>
      <c r="C464" s="512" t="s">
        <v>411</v>
      </c>
      <c r="D464" s="314">
        <v>29</v>
      </c>
      <c r="E464" s="513" t="s">
        <v>24</v>
      </c>
      <c r="F464" s="514" t="s">
        <v>125</v>
      </c>
      <c r="G464" s="525">
        <v>60</v>
      </c>
      <c r="H464" s="526">
        <v>85</v>
      </c>
      <c r="I464" s="515">
        <v>3.35</v>
      </c>
      <c r="J464" s="516">
        <v>3.35</v>
      </c>
      <c r="K464" s="513" t="s">
        <v>54</v>
      </c>
      <c r="L464" s="314" t="s">
        <v>403</v>
      </c>
      <c r="M464" s="517">
        <v>2200</v>
      </c>
      <c r="N464" s="518"/>
      <c r="O464" s="162"/>
      <c r="P464" s="518"/>
      <c r="Q464" s="162"/>
      <c r="R464" s="508">
        <v>1</v>
      </c>
      <c r="S464" s="162"/>
      <c r="T464" s="511" t="str">
        <f t="shared" si="11"/>
        <v>下刈：3.35ha</v>
      </c>
      <c r="U464">
        <f>IF(D463=0,D464,D463)</f>
        <v>29</v>
      </c>
      <c r="V464">
        <f>IF(T463="取りやめ",0,IF(I463=0,I464,I463))</f>
        <v>4.41</v>
      </c>
      <c r="W464" s="279"/>
    </row>
    <row r="465" spans="1:23" s="57" customFormat="1" ht="13.5" customHeight="1">
      <c r="A465" s="317">
        <f>IF(G465=G466,G465,G466)</f>
        <v>60</v>
      </c>
      <c r="B465" s="199">
        <f t="shared" si="7"/>
        <v>29</v>
      </c>
      <c r="C465" s="490" t="s">
        <v>411</v>
      </c>
      <c r="D465" s="219">
        <v>29</v>
      </c>
      <c r="E465" s="491" t="s">
        <v>24</v>
      </c>
      <c r="F465" s="492" t="s">
        <v>125</v>
      </c>
      <c r="G465" s="521">
        <v>60</v>
      </c>
      <c r="H465" s="522">
        <v>85</v>
      </c>
      <c r="I465" s="493">
        <v>4.49</v>
      </c>
      <c r="J465" s="494">
        <v>4.49</v>
      </c>
      <c r="K465" s="491" t="s">
        <v>54</v>
      </c>
      <c r="L465" s="219" t="s">
        <v>403</v>
      </c>
      <c r="M465" s="495">
        <v>2200</v>
      </c>
      <c r="N465" s="496"/>
      <c r="O465" s="497"/>
      <c r="P465" s="496"/>
      <c r="Q465" s="497"/>
      <c r="R465" s="498">
        <v>1</v>
      </c>
      <c r="S465" s="497"/>
      <c r="T465" s="510" t="str">
        <f t="shared" si="11"/>
        <v>下刈：4.49ha</v>
      </c>
      <c r="U465">
        <f>IF(D465=0,D466,D465)</f>
        <v>29</v>
      </c>
      <c r="V465">
        <v>0</v>
      </c>
      <c r="W465" s="279"/>
    </row>
    <row r="466" spans="1:23" s="57" customFormat="1" ht="13.5" customHeight="1">
      <c r="A466" s="317">
        <f>G466</f>
        <v>60</v>
      </c>
      <c r="B466" s="199">
        <f t="shared" si="7"/>
        <v>29</v>
      </c>
      <c r="C466" s="500" t="s">
        <v>411</v>
      </c>
      <c r="D466" s="488">
        <v>29</v>
      </c>
      <c r="E466" s="501" t="s">
        <v>24</v>
      </c>
      <c r="F466" s="502" t="s">
        <v>125</v>
      </c>
      <c r="G466" s="523">
        <v>60</v>
      </c>
      <c r="H466" s="524">
        <v>85</v>
      </c>
      <c r="I466" s="503">
        <v>2.25</v>
      </c>
      <c r="J466" s="504">
        <v>2.25</v>
      </c>
      <c r="K466" s="501" t="s">
        <v>54</v>
      </c>
      <c r="L466" s="488" t="s">
        <v>403</v>
      </c>
      <c r="M466" s="505">
        <v>2200</v>
      </c>
      <c r="N466" s="506"/>
      <c r="O466" s="507"/>
      <c r="P466" s="506"/>
      <c r="Q466" s="507"/>
      <c r="R466" s="508">
        <v>1</v>
      </c>
      <c r="S466" s="507"/>
      <c r="T466" s="511" t="str">
        <f t="shared" si="11"/>
        <v>下刈：2.25ha</v>
      </c>
      <c r="U466">
        <f>IF(D465=0,D466,D465)</f>
        <v>29</v>
      </c>
      <c r="V466">
        <f>IF(T465="取りやめ",0,IF(I465=0,I466,I465))</f>
        <v>4.49</v>
      </c>
      <c r="W466" s="279"/>
    </row>
    <row r="467" spans="1:23" s="57" customFormat="1" ht="13.5" customHeight="1">
      <c r="A467" s="317">
        <f>IF(G467=G468,G467,G468)</f>
        <v>60</v>
      </c>
      <c r="B467" s="199">
        <f t="shared" ref="B467:B496" si="12">U467</f>
        <v>29</v>
      </c>
      <c r="C467" s="490" t="s">
        <v>411</v>
      </c>
      <c r="D467" s="219">
        <v>29</v>
      </c>
      <c r="E467" s="491" t="s">
        <v>24</v>
      </c>
      <c r="F467" s="492" t="s">
        <v>125</v>
      </c>
      <c r="G467" s="521">
        <v>60</v>
      </c>
      <c r="H467" s="522">
        <v>85</v>
      </c>
      <c r="I467" s="493">
        <v>4.41</v>
      </c>
      <c r="J467" s="494">
        <v>4.41</v>
      </c>
      <c r="K467" s="491" t="s">
        <v>54</v>
      </c>
      <c r="L467" s="219" t="s">
        <v>403</v>
      </c>
      <c r="M467" s="495">
        <v>2200</v>
      </c>
      <c r="N467" s="496"/>
      <c r="O467" s="497"/>
      <c r="P467" s="496"/>
      <c r="Q467" s="497"/>
      <c r="R467" s="498">
        <v>1</v>
      </c>
      <c r="S467" s="497"/>
      <c r="T467" s="510" t="str">
        <f t="shared" si="11"/>
        <v>下刈：4.41ha</v>
      </c>
      <c r="U467">
        <f>IF(D467=0,D468,D467)</f>
        <v>29</v>
      </c>
      <c r="V467">
        <v>0</v>
      </c>
      <c r="W467" s="279"/>
    </row>
    <row r="468" spans="1:23" s="57" customFormat="1" ht="13.5" customHeight="1">
      <c r="A468" s="317">
        <f>G468</f>
        <v>60</v>
      </c>
      <c r="B468" s="199">
        <f t="shared" si="12"/>
        <v>29</v>
      </c>
      <c r="C468" s="500" t="s">
        <v>411</v>
      </c>
      <c r="D468" s="488">
        <v>29</v>
      </c>
      <c r="E468" s="501" t="s">
        <v>24</v>
      </c>
      <c r="F468" s="502" t="s">
        <v>125</v>
      </c>
      <c r="G468" s="523">
        <v>60</v>
      </c>
      <c r="H468" s="524">
        <v>85</v>
      </c>
      <c r="I468" s="503">
        <v>3.35</v>
      </c>
      <c r="J468" s="504">
        <v>3.35</v>
      </c>
      <c r="K468" s="501" t="s">
        <v>54</v>
      </c>
      <c r="L468" s="488" t="s">
        <v>403</v>
      </c>
      <c r="M468" s="505">
        <v>2200</v>
      </c>
      <c r="N468" s="506"/>
      <c r="O468" s="507"/>
      <c r="P468" s="506"/>
      <c r="Q468" s="507"/>
      <c r="R468" s="508">
        <v>1</v>
      </c>
      <c r="S468" s="507"/>
      <c r="T468" s="511" t="str">
        <f t="shared" si="11"/>
        <v>下刈：3.35ha</v>
      </c>
      <c r="U468">
        <f>IF(D467=0,D468,D467)</f>
        <v>29</v>
      </c>
      <c r="V468">
        <f>IF(T467="取りやめ",0,IF(I467=0,I468,I467))</f>
        <v>4.41</v>
      </c>
      <c r="W468" s="279"/>
    </row>
    <row r="469" spans="1:23" s="57" customFormat="1" ht="13.5" customHeight="1">
      <c r="A469" s="317">
        <f>IF(G469=G470,G469,G470)</f>
        <v>60</v>
      </c>
      <c r="B469" s="199">
        <f t="shared" si="12"/>
        <v>29</v>
      </c>
      <c r="C469" s="490" t="s">
        <v>411</v>
      </c>
      <c r="D469" s="219">
        <v>29</v>
      </c>
      <c r="E469" s="491" t="s">
        <v>24</v>
      </c>
      <c r="F469" s="492" t="s">
        <v>125</v>
      </c>
      <c r="G469" s="521">
        <v>60</v>
      </c>
      <c r="H469" s="522">
        <v>85</v>
      </c>
      <c r="I469" s="493">
        <v>4.49</v>
      </c>
      <c r="J469" s="494">
        <v>4.49</v>
      </c>
      <c r="K469" s="491" t="s">
        <v>54</v>
      </c>
      <c r="L469" s="219" t="s">
        <v>403</v>
      </c>
      <c r="M469" s="495">
        <v>2200</v>
      </c>
      <c r="N469" s="496"/>
      <c r="O469" s="497"/>
      <c r="P469" s="496"/>
      <c r="Q469" s="497"/>
      <c r="R469" s="498">
        <v>1</v>
      </c>
      <c r="S469" s="497"/>
      <c r="T469" s="510" t="str">
        <f t="shared" si="11"/>
        <v>下刈：4.49ha</v>
      </c>
      <c r="U469">
        <f>IF(D469=0,D470,D469)</f>
        <v>29</v>
      </c>
      <c r="V469">
        <v>0</v>
      </c>
      <c r="W469" s="279"/>
    </row>
    <row r="470" spans="1:23" s="57" customFormat="1" ht="13.5" customHeight="1">
      <c r="A470" s="317">
        <f>G470</f>
        <v>60</v>
      </c>
      <c r="B470" s="199">
        <f t="shared" si="12"/>
        <v>29</v>
      </c>
      <c r="C470" s="500" t="s">
        <v>411</v>
      </c>
      <c r="D470" s="488">
        <v>29</v>
      </c>
      <c r="E470" s="501" t="s">
        <v>24</v>
      </c>
      <c r="F470" s="502" t="s">
        <v>125</v>
      </c>
      <c r="G470" s="523">
        <v>60</v>
      </c>
      <c r="H470" s="524">
        <v>85</v>
      </c>
      <c r="I470" s="503">
        <v>2.25</v>
      </c>
      <c r="J470" s="504">
        <v>2.25</v>
      </c>
      <c r="K470" s="501" t="s">
        <v>54</v>
      </c>
      <c r="L470" s="488" t="s">
        <v>403</v>
      </c>
      <c r="M470" s="505">
        <v>2200</v>
      </c>
      <c r="N470" s="506"/>
      <c r="O470" s="507"/>
      <c r="P470" s="506"/>
      <c r="Q470" s="507"/>
      <c r="R470" s="508">
        <v>1</v>
      </c>
      <c r="S470" s="507"/>
      <c r="T470" s="511" t="str">
        <f t="shared" si="11"/>
        <v>下刈：2.25ha</v>
      </c>
      <c r="U470">
        <f>IF(D469=0,D470,D469)</f>
        <v>29</v>
      </c>
      <c r="V470">
        <f>IF(T469="取りやめ",0,IF(I469=0,I470,I469))</f>
        <v>4.49</v>
      </c>
      <c r="W470" s="279"/>
    </row>
    <row r="471" spans="1:23" s="57" customFormat="1" ht="13.5" customHeight="1">
      <c r="A471" s="317">
        <f>IF(G471=G472,G471,G472)</f>
        <v>60</v>
      </c>
      <c r="B471" s="199">
        <f t="shared" si="12"/>
        <v>29</v>
      </c>
      <c r="C471" s="490" t="s">
        <v>411</v>
      </c>
      <c r="D471" s="219">
        <v>29</v>
      </c>
      <c r="E471" s="491" t="s">
        <v>24</v>
      </c>
      <c r="F471" s="492" t="s">
        <v>125</v>
      </c>
      <c r="G471" s="521">
        <v>60</v>
      </c>
      <c r="H471" s="522">
        <v>96</v>
      </c>
      <c r="I471" s="493">
        <v>2.7199999999999998</v>
      </c>
      <c r="J471" s="494">
        <v>2.7199999999999998</v>
      </c>
      <c r="K471" s="491" t="s">
        <v>53</v>
      </c>
      <c r="L471" s="219" t="s">
        <v>403</v>
      </c>
      <c r="M471" s="495">
        <v>2200</v>
      </c>
      <c r="N471" s="496"/>
      <c r="O471" s="497"/>
      <c r="P471" s="496"/>
      <c r="Q471" s="497"/>
      <c r="R471" s="498">
        <v>1</v>
      </c>
      <c r="S471" s="497"/>
      <c r="T471" s="510" t="str">
        <f t="shared" si="11"/>
        <v>下刈：2.72ha</v>
      </c>
      <c r="U471">
        <f>IF(D471=0,D472,D471)</f>
        <v>29</v>
      </c>
      <c r="V471">
        <v>0</v>
      </c>
      <c r="W471" s="279"/>
    </row>
    <row r="472" spans="1:23" s="57" customFormat="1" ht="13.5" customHeight="1">
      <c r="A472" s="317">
        <f>G472</f>
        <v>60</v>
      </c>
      <c r="B472" s="199">
        <f t="shared" si="12"/>
        <v>29</v>
      </c>
      <c r="C472" s="500" t="s">
        <v>411</v>
      </c>
      <c r="D472" s="488">
        <v>29</v>
      </c>
      <c r="E472" s="501" t="s">
        <v>24</v>
      </c>
      <c r="F472" s="502" t="s">
        <v>125</v>
      </c>
      <c r="G472" s="523">
        <v>60</v>
      </c>
      <c r="H472" s="524">
        <v>96</v>
      </c>
      <c r="I472" s="503">
        <v>2.7199999999999998</v>
      </c>
      <c r="J472" s="504">
        <v>2.7199999999999998</v>
      </c>
      <c r="K472" s="501" t="s">
        <v>53</v>
      </c>
      <c r="L472" s="488" t="s">
        <v>403</v>
      </c>
      <c r="M472" s="505">
        <v>2200</v>
      </c>
      <c r="N472" s="506"/>
      <c r="O472" s="507"/>
      <c r="P472" s="506"/>
      <c r="Q472" s="507"/>
      <c r="R472" s="508">
        <v>1</v>
      </c>
      <c r="S472" s="507"/>
      <c r="T472" s="511" t="str">
        <f t="shared" si="11"/>
        <v>下刈：2.72ha</v>
      </c>
      <c r="U472">
        <f>IF(D471=0,D472,D471)</f>
        <v>29</v>
      </c>
      <c r="V472">
        <f>IF(T471="取りやめ",0,IF(I471=0,I472,I471))</f>
        <v>2.7199999999999998</v>
      </c>
      <c r="W472" s="279"/>
    </row>
    <row r="473" spans="1:23" s="57" customFormat="1" ht="13.5" customHeight="1">
      <c r="A473" s="317">
        <f>IF(G473=G474,G473,G474)</f>
        <v>61</v>
      </c>
      <c r="B473" s="199">
        <f t="shared" si="12"/>
        <v>29</v>
      </c>
      <c r="C473" s="490" t="s">
        <v>411</v>
      </c>
      <c r="D473" s="219">
        <v>29</v>
      </c>
      <c r="E473" s="491" t="s">
        <v>24</v>
      </c>
      <c r="F473" s="492" t="s">
        <v>125</v>
      </c>
      <c r="G473" s="521">
        <v>61</v>
      </c>
      <c r="H473" s="522">
        <v>123</v>
      </c>
      <c r="I473" s="493">
        <v>2.33</v>
      </c>
      <c r="J473" s="494">
        <v>2.33</v>
      </c>
      <c r="K473" s="491" t="s">
        <v>53</v>
      </c>
      <c r="L473" s="219" t="s">
        <v>413</v>
      </c>
      <c r="M473" s="495">
        <v>2200</v>
      </c>
      <c r="N473" s="496"/>
      <c r="O473" s="497"/>
      <c r="P473" s="496"/>
      <c r="Q473" s="497"/>
      <c r="R473" s="498">
        <v>1</v>
      </c>
      <c r="S473" s="497"/>
      <c r="T473" s="510" t="str">
        <f t="shared" si="11"/>
        <v>下刈：2.33ha</v>
      </c>
      <c r="U473">
        <f>IF(D473=0,D474,D473)</f>
        <v>29</v>
      </c>
      <c r="V473">
        <v>0</v>
      </c>
      <c r="W473" s="279"/>
    </row>
    <row r="474" spans="1:23" s="57" customFormat="1" ht="13.5" customHeight="1">
      <c r="A474" s="317">
        <f>G474</f>
        <v>61</v>
      </c>
      <c r="B474" s="199">
        <f t="shared" si="12"/>
        <v>29</v>
      </c>
      <c r="C474" s="512" t="s">
        <v>411</v>
      </c>
      <c r="D474" s="314">
        <v>29</v>
      </c>
      <c r="E474" s="513" t="s">
        <v>24</v>
      </c>
      <c r="F474" s="514" t="s">
        <v>125</v>
      </c>
      <c r="G474" s="525">
        <v>61</v>
      </c>
      <c r="H474" s="526">
        <v>123</v>
      </c>
      <c r="I474" s="515">
        <v>2.33</v>
      </c>
      <c r="J474" s="516">
        <v>2.33</v>
      </c>
      <c r="K474" s="513" t="s">
        <v>53</v>
      </c>
      <c r="L474" s="314" t="s">
        <v>413</v>
      </c>
      <c r="M474" s="517">
        <v>2200</v>
      </c>
      <c r="N474" s="518"/>
      <c r="O474" s="162"/>
      <c r="P474" s="518"/>
      <c r="Q474" s="162"/>
      <c r="R474" s="508">
        <v>1</v>
      </c>
      <c r="S474" s="162"/>
      <c r="T474" s="511" t="str">
        <f t="shared" si="11"/>
        <v>下刈：2.33ha</v>
      </c>
      <c r="U474">
        <f>IF(D473=0,D474,D473)</f>
        <v>29</v>
      </c>
      <c r="V474">
        <f>IF(T473="取りやめ",0,IF(I473=0,I474,I473))</f>
        <v>2.33</v>
      </c>
      <c r="W474" s="279"/>
    </row>
    <row r="475" spans="1:23" s="57" customFormat="1" ht="13.5" customHeight="1">
      <c r="A475" s="317">
        <f>IF(G475=G476,G475,G476)</f>
        <v>68</v>
      </c>
      <c r="B475" s="199">
        <f t="shared" si="12"/>
        <v>29</v>
      </c>
      <c r="C475" s="490" t="s">
        <v>411</v>
      </c>
      <c r="D475" s="219">
        <v>29</v>
      </c>
      <c r="E475" s="491" t="s">
        <v>24</v>
      </c>
      <c r="F475" s="492" t="s">
        <v>125</v>
      </c>
      <c r="G475" s="521">
        <v>68</v>
      </c>
      <c r="H475" s="522">
        <v>5</v>
      </c>
      <c r="I475" s="493">
        <v>0.43</v>
      </c>
      <c r="J475" s="494">
        <v>0.43</v>
      </c>
      <c r="K475" s="491" t="s">
        <v>54</v>
      </c>
      <c r="L475" s="219" t="s">
        <v>278</v>
      </c>
      <c r="M475" s="495">
        <v>2510</v>
      </c>
      <c r="N475" s="496"/>
      <c r="O475" s="497"/>
      <c r="P475" s="496"/>
      <c r="Q475" s="497"/>
      <c r="R475" s="498">
        <v>1</v>
      </c>
      <c r="S475" s="497"/>
      <c r="T475" s="510" t="str">
        <f t="shared" si="11"/>
        <v>下刈：0.43ha</v>
      </c>
      <c r="U475">
        <f>IF(D475=0,D476,D475)</f>
        <v>29</v>
      </c>
      <c r="V475">
        <v>0</v>
      </c>
      <c r="W475" s="279"/>
    </row>
    <row r="476" spans="1:23" s="57" customFormat="1" ht="13.5" customHeight="1">
      <c r="A476" s="317">
        <f>G476</f>
        <v>68</v>
      </c>
      <c r="B476" s="199">
        <f t="shared" si="12"/>
        <v>29</v>
      </c>
      <c r="C476" s="500" t="s">
        <v>411</v>
      </c>
      <c r="D476" s="488">
        <v>29</v>
      </c>
      <c r="E476" s="501" t="s">
        <v>24</v>
      </c>
      <c r="F476" s="502" t="s">
        <v>125</v>
      </c>
      <c r="G476" s="523">
        <v>68</v>
      </c>
      <c r="H476" s="524">
        <v>5</v>
      </c>
      <c r="I476" s="503">
        <v>0.43</v>
      </c>
      <c r="J476" s="504">
        <v>0.43</v>
      </c>
      <c r="K476" s="501" t="s">
        <v>54</v>
      </c>
      <c r="L476" s="488" t="s">
        <v>278</v>
      </c>
      <c r="M476" s="505">
        <v>2510</v>
      </c>
      <c r="N476" s="506"/>
      <c r="O476" s="507"/>
      <c r="P476" s="506"/>
      <c r="Q476" s="507"/>
      <c r="R476" s="508">
        <v>1</v>
      </c>
      <c r="S476" s="507"/>
      <c r="T476" s="511" t="str">
        <f t="shared" si="11"/>
        <v>下刈：0.43ha</v>
      </c>
      <c r="U476">
        <f>IF(D475=0,D476,D475)</f>
        <v>29</v>
      </c>
      <c r="V476">
        <f>IF(T475="取りやめ",0,IF(I475=0,I476,I475))</f>
        <v>0.43</v>
      </c>
      <c r="W476" s="279"/>
    </row>
    <row r="477" spans="1:23" s="57" customFormat="1" ht="13.5" customHeight="1">
      <c r="A477" s="317">
        <f>IF(G477=G478,G477,G478)</f>
        <v>68</v>
      </c>
      <c r="B477" s="199">
        <f t="shared" si="12"/>
        <v>29</v>
      </c>
      <c r="C477" s="490" t="s">
        <v>411</v>
      </c>
      <c r="D477" s="219">
        <v>29</v>
      </c>
      <c r="E477" s="491" t="s">
        <v>24</v>
      </c>
      <c r="F477" s="492" t="s">
        <v>125</v>
      </c>
      <c r="G477" s="521">
        <v>68</v>
      </c>
      <c r="H477" s="522">
        <v>5</v>
      </c>
      <c r="I477" s="493">
        <v>0.47000000000000003</v>
      </c>
      <c r="J477" s="494">
        <v>0.47000000000000003</v>
      </c>
      <c r="K477" s="491" t="s">
        <v>54</v>
      </c>
      <c r="L477" s="219" t="s">
        <v>445</v>
      </c>
      <c r="M477" s="495">
        <v>2210</v>
      </c>
      <c r="N477" s="496"/>
      <c r="O477" s="497"/>
      <c r="P477" s="496"/>
      <c r="Q477" s="497"/>
      <c r="R477" s="498">
        <v>1</v>
      </c>
      <c r="S477" s="497"/>
      <c r="T477" s="510" t="str">
        <f t="shared" si="11"/>
        <v>下刈：0.47ha</v>
      </c>
      <c r="U477">
        <f>IF(D477=0,D478,D477)</f>
        <v>29</v>
      </c>
      <c r="V477">
        <v>0</v>
      </c>
      <c r="W477" s="279"/>
    </row>
    <row r="478" spans="1:23" s="57" customFormat="1" ht="13.5" customHeight="1">
      <c r="A478" s="317">
        <f>G478</f>
        <v>68</v>
      </c>
      <c r="B478" s="199">
        <f t="shared" si="12"/>
        <v>29</v>
      </c>
      <c r="C478" s="500" t="s">
        <v>411</v>
      </c>
      <c r="D478" s="488">
        <v>29</v>
      </c>
      <c r="E478" s="501" t="s">
        <v>24</v>
      </c>
      <c r="F478" s="502" t="s">
        <v>125</v>
      </c>
      <c r="G478" s="523">
        <v>68</v>
      </c>
      <c r="H478" s="524">
        <v>5</v>
      </c>
      <c r="I478" s="503">
        <v>0.47000000000000003</v>
      </c>
      <c r="J478" s="504">
        <v>0.47000000000000003</v>
      </c>
      <c r="K478" s="501" t="s">
        <v>54</v>
      </c>
      <c r="L478" s="488" t="s">
        <v>445</v>
      </c>
      <c r="M478" s="505">
        <v>2210</v>
      </c>
      <c r="N478" s="506"/>
      <c r="O478" s="507"/>
      <c r="P478" s="506"/>
      <c r="Q478" s="507"/>
      <c r="R478" s="508">
        <v>1</v>
      </c>
      <c r="S478" s="507"/>
      <c r="T478" s="511" t="str">
        <f t="shared" si="11"/>
        <v>下刈：0.47ha</v>
      </c>
      <c r="U478">
        <f>IF(D477=0,D478,D477)</f>
        <v>29</v>
      </c>
      <c r="V478">
        <f>IF(T477="取りやめ",0,IF(I477=0,I478,I477))</f>
        <v>0.47000000000000003</v>
      </c>
      <c r="W478" s="279"/>
    </row>
    <row r="479" spans="1:23" s="57" customFormat="1" ht="13.5" customHeight="1">
      <c r="A479" s="317">
        <f>IF(G479=G480,G479,G480)</f>
        <v>68</v>
      </c>
      <c r="B479" s="199">
        <f t="shared" si="12"/>
        <v>29</v>
      </c>
      <c r="C479" s="490" t="s">
        <v>411</v>
      </c>
      <c r="D479" s="219">
        <v>29</v>
      </c>
      <c r="E479" s="491" t="s">
        <v>24</v>
      </c>
      <c r="F479" s="492" t="s">
        <v>125</v>
      </c>
      <c r="G479" s="521">
        <v>68</v>
      </c>
      <c r="H479" s="522">
        <v>6</v>
      </c>
      <c r="I479" s="493">
        <v>4.1399999999999997</v>
      </c>
      <c r="J479" s="494">
        <v>4.1399999999999997</v>
      </c>
      <c r="K479" s="491" t="s">
        <v>54</v>
      </c>
      <c r="L479" s="219" t="s">
        <v>403</v>
      </c>
      <c r="M479" s="495">
        <v>2200</v>
      </c>
      <c r="N479" s="496"/>
      <c r="O479" s="497"/>
      <c r="P479" s="496"/>
      <c r="Q479" s="497"/>
      <c r="R479" s="498">
        <v>1</v>
      </c>
      <c r="S479" s="497"/>
      <c r="T479" s="510" t="str">
        <f t="shared" si="11"/>
        <v>下刈：4.14ha</v>
      </c>
      <c r="U479">
        <f>IF(D479=0,D480,D479)</f>
        <v>29</v>
      </c>
      <c r="V479">
        <v>0</v>
      </c>
      <c r="W479" s="279"/>
    </row>
    <row r="480" spans="1:23" s="57" customFormat="1" ht="13.5" customHeight="1">
      <c r="A480" s="317">
        <f>G480</f>
        <v>68</v>
      </c>
      <c r="B480" s="199">
        <f t="shared" si="12"/>
        <v>29</v>
      </c>
      <c r="C480" s="500" t="s">
        <v>411</v>
      </c>
      <c r="D480" s="488">
        <v>29</v>
      </c>
      <c r="E480" s="501" t="s">
        <v>24</v>
      </c>
      <c r="F480" s="502" t="s">
        <v>125</v>
      </c>
      <c r="G480" s="523">
        <v>68</v>
      </c>
      <c r="H480" s="524">
        <v>6</v>
      </c>
      <c r="I480" s="503">
        <v>4.1399999999999997</v>
      </c>
      <c r="J480" s="504">
        <v>4.1399999999999997</v>
      </c>
      <c r="K480" s="501" t="s">
        <v>54</v>
      </c>
      <c r="L480" s="488" t="s">
        <v>403</v>
      </c>
      <c r="M480" s="505">
        <v>2200</v>
      </c>
      <c r="N480" s="506"/>
      <c r="O480" s="507"/>
      <c r="P480" s="506"/>
      <c r="Q480" s="507"/>
      <c r="R480" s="508">
        <v>1</v>
      </c>
      <c r="S480" s="507"/>
      <c r="T480" s="511" t="str">
        <f t="shared" si="11"/>
        <v>下刈：4.14ha</v>
      </c>
      <c r="U480">
        <f>IF(D479=0,D480,D479)</f>
        <v>29</v>
      </c>
      <c r="V480">
        <f>IF(T479="取りやめ",0,IF(I479=0,I480,I479))</f>
        <v>4.1399999999999997</v>
      </c>
      <c r="W480" s="279"/>
    </row>
    <row r="481" spans="1:23" s="57" customFormat="1" ht="13.5" customHeight="1">
      <c r="A481" s="317">
        <f>IF(G481=G482,G481,G482)</f>
        <v>68</v>
      </c>
      <c r="B481" s="199">
        <f t="shared" si="12"/>
        <v>29</v>
      </c>
      <c r="C481" s="490" t="s">
        <v>411</v>
      </c>
      <c r="D481" s="219">
        <v>29</v>
      </c>
      <c r="E481" s="491" t="s">
        <v>24</v>
      </c>
      <c r="F481" s="492" t="s">
        <v>125</v>
      </c>
      <c r="G481" s="521">
        <v>68</v>
      </c>
      <c r="H481" s="522">
        <v>6</v>
      </c>
      <c r="I481" s="493">
        <v>0.57000000000000006</v>
      </c>
      <c r="J481" s="494">
        <v>0.57000000000000006</v>
      </c>
      <c r="K481" s="491" t="s">
        <v>54</v>
      </c>
      <c r="L481" s="219" t="s">
        <v>278</v>
      </c>
      <c r="M481" s="495">
        <v>2500</v>
      </c>
      <c r="N481" s="496"/>
      <c r="O481" s="497"/>
      <c r="P481" s="496"/>
      <c r="Q481" s="497"/>
      <c r="R481" s="498">
        <v>1</v>
      </c>
      <c r="S481" s="497"/>
      <c r="T481" s="510" t="str">
        <f t="shared" si="11"/>
        <v>下刈：0.57ha</v>
      </c>
      <c r="U481">
        <f>IF(D481=0,D482,D481)</f>
        <v>29</v>
      </c>
      <c r="V481">
        <v>0</v>
      </c>
      <c r="W481" s="279"/>
    </row>
    <row r="482" spans="1:23" s="57" customFormat="1" ht="13.5" customHeight="1">
      <c r="A482" s="317">
        <f>G482</f>
        <v>68</v>
      </c>
      <c r="B482" s="199">
        <f t="shared" si="12"/>
        <v>29</v>
      </c>
      <c r="C482" s="500" t="s">
        <v>411</v>
      </c>
      <c r="D482" s="488">
        <v>29</v>
      </c>
      <c r="E482" s="501" t="s">
        <v>24</v>
      </c>
      <c r="F482" s="502" t="s">
        <v>125</v>
      </c>
      <c r="G482" s="523">
        <v>68</v>
      </c>
      <c r="H482" s="524">
        <v>6</v>
      </c>
      <c r="I482" s="503">
        <v>0.57000000000000006</v>
      </c>
      <c r="J482" s="504">
        <v>0.57000000000000006</v>
      </c>
      <c r="K482" s="501" t="s">
        <v>54</v>
      </c>
      <c r="L482" s="488" t="s">
        <v>278</v>
      </c>
      <c r="M482" s="505">
        <v>2500</v>
      </c>
      <c r="N482" s="506"/>
      <c r="O482" s="507"/>
      <c r="P482" s="506"/>
      <c r="Q482" s="507"/>
      <c r="R482" s="508">
        <v>1</v>
      </c>
      <c r="S482" s="507"/>
      <c r="T482" s="511" t="str">
        <f t="shared" si="11"/>
        <v>下刈：0.57ha</v>
      </c>
      <c r="U482">
        <f>IF(D481=0,D482,D481)</f>
        <v>29</v>
      </c>
      <c r="V482">
        <f>IF(T481="取りやめ",0,IF(I481=0,I482,I481))</f>
        <v>0.57000000000000006</v>
      </c>
      <c r="W482" s="279"/>
    </row>
    <row r="483" spans="1:23" s="57" customFormat="1" ht="13.5" customHeight="1">
      <c r="A483" s="317">
        <f>IF(G483=G484,G483,G484)</f>
        <v>68</v>
      </c>
      <c r="B483" s="199">
        <f t="shared" si="12"/>
        <v>29</v>
      </c>
      <c r="C483" s="490" t="s">
        <v>411</v>
      </c>
      <c r="D483" s="219">
        <v>29</v>
      </c>
      <c r="E483" s="491" t="s">
        <v>24</v>
      </c>
      <c r="F483" s="492" t="s">
        <v>125</v>
      </c>
      <c r="G483" s="521">
        <v>68</v>
      </c>
      <c r="H483" s="522">
        <v>6</v>
      </c>
      <c r="I483" s="493">
        <v>0.53</v>
      </c>
      <c r="J483" s="494">
        <v>0.53</v>
      </c>
      <c r="K483" s="491" t="s">
        <v>54</v>
      </c>
      <c r="L483" s="219" t="s">
        <v>445</v>
      </c>
      <c r="M483" s="495">
        <v>2200</v>
      </c>
      <c r="N483" s="496"/>
      <c r="O483" s="497"/>
      <c r="P483" s="496"/>
      <c r="Q483" s="497"/>
      <c r="R483" s="498">
        <v>1</v>
      </c>
      <c r="S483" s="497"/>
      <c r="T483" s="510" t="str">
        <f t="shared" si="11"/>
        <v>下刈：0.53ha</v>
      </c>
      <c r="U483">
        <f>IF(D483=0,D484,D483)</f>
        <v>29</v>
      </c>
      <c r="V483">
        <v>0</v>
      </c>
      <c r="W483" s="279"/>
    </row>
    <row r="484" spans="1:23" s="57" customFormat="1" ht="13.5" customHeight="1">
      <c r="A484" s="317">
        <f>G484</f>
        <v>68</v>
      </c>
      <c r="B484" s="199">
        <f t="shared" si="12"/>
        <v>29</v>
      </c>
      <c r="C484" s="500" t="s">
        <v>411</v>
      </c>
      <c r="D484" s="488">
        <v>29</v>
      </c>
      <c r="E484" s="501" t="s">
        <v>24</v>
      </c>
      <c r="F484" s="502" t="s">
        <v>125</v>
      </c>
      <c r="G484" s="523">
        <v>68</v>
      </c>
      <c r="H484" s="524">
        <v>6</v>
      </c>
      <c r="I484" s="503">
        <v>0.53</v>
      </c>
      <c r="J484" s="504">
        <v>0.53</v>
      </c>
      <c r="K484" s="501" t="s">
        <v>54</v>
      </c>
      <c r="L484" s="488" t="s">
        <v>445</v>
      </c>
      <c r="M484" s="505">
        <v>2200</v>
      </c>
      <c r="N484" s="506"/>
      <c r="O484" s="507"/>
      <c r="P484" s="506"/>
      <c r="Q484" s="507"/>
      <c r="R484" s="508">
        <v>1</v>
      </c>
      <c r="S484" s="507"/>
      <c r="T484" s="511" t="str">
        <f t="shared" si="11"/>
        <v>下刈：0.53ha</v>
      </c>
      <c r="U484">
        <f>IF(D483=0,D484,D483)</f>
        <v>29</v>
      </c>
      <c r="V484">
        <f>IF(T483="取りやめ",0,IF(I483=0,I484,I483))</f>
        <v>0.53</v>
      </c>
      <c r="W484" s="279"/>
    </row>
    <row r="485" spans="1:23" s="57" customFormat="1" ht="13.5" customHeight="1">
      <c r="A485" s="317">
        <f>IF(G485=G486,G485,G486)</f>
        <v>68</v>
      </c>
      <c r="B485" s="199">
        <f t="shared" si="12"/>
        <v>29</v>
      </c>
      <c r="C485" s="490" t="s">
        <v>411</v>
      </c>
      <c r="D485" s="219">
        <v>29</v>
      </c>
      <c r="E485" s="491" t="s">
        <v>24</v>
      </c>
      <c r="F485" s="492" t="s">
        <v>125</v>
      </c>
      <c r="G485" s="521">
        <v>68</v>
      </c>
      <c r="H485" s="522">
        <v>109</v>
      </c>
      <c r="I485" s="493">
        <v>1.65</v>
      </c>
      <c r="J485" s="494">
        <v>1.65</v>
      </c>
      <c r="K485" s="491" t="s">
        <v>54</v>
      </c>
      <c r="L485" s="219" t="s">
        <v>403</v>
      </c>
      <c r="M485" s="495">
        <v>2200</v>
      </c>
      <c r="N485" s="496"/>
      <c r="O485" s="497"/>
      <c r="P485" s="496"/>
      <c r="Q485" s="497"/>
      <c r="R485" s="498">
        <v>1</v>
      </c>
      <c r="S485" s="497"/>
      <c r="T485" s="510" t="str">
        <f t="shared" si="11"/>
        <v>下刈：1.65ha</v>
      </c>
      <c r="U485">
        <f>IF(D485=0,D486,D485)</f>
        <v>29</v>
      </c>
      <c r="V485">
        <v>0</v>
      </c>
      <c r="W485" s="279"/>
    </row>
    <row r="486" spans="1:23" s="57" customFormat="1" ht="13.5" customHeight="1">
      <c r="A486" s="317">
        <f>G486</f>
        <v>68</v>
      </c>
      <c r="B486" s="199">
        <f t="shared" si="12"/>
        <v>29</v>
      </c>
      <c r="C486" s="500" t="s">
        <v>411</v>
      </c>
      <c r="D486" s="488">
        <v>29</v>
      </c>
      <c r="E486" s="501" t="s">
        <v>24</v>
      </c>
      <c r="F486" s="502" t="s">
        <v>125</v>
      </c>
      <c r="G486" s="523">
        <v>68</v>
      </c>
      <c r="H486" s="524">
        <v>109</v>
      </c>
      <c r="I486" s="503">
        <v>1.65</v>
      </c>
      <c r="J486" s="504">
        <v>1.65</v>
      </c>
      <c r="K486" s="501" t="s">
        <v>54</v>
      </c>
      <c r="L486" s="488" t="s">
        <v>403</v>
      </c>
      <c r="M486" s="505">
        <v>2200</v>
      </c>
      <c r="N486" s="506"/>
      <c r="O486" s="507"/>
      <c r="P486" s="506"/>
      <c r="Q486" s="507"/>
      <c r="R486" s="508">
        <v>1</v>
      </c>
      <c r="S486" s="507"/>
      <c r="T486" s="511" t="str">
        <f t="shared" si="11"/>
        <v>下刈：1.65ha</v>
      </c>
      <c r="U486">
        <f>IF(D485=0,D486,D485)</f>
        <v>29</v>
      </c>
      <c r="V486">
        <f>IF(T485="取りやめ",0,IF(I485=0,I486,I485))</f>
        <v>1.65</v>
      </c>
      <c r="W486" s="279"/>
    </row>
    <row r="487" spans="1:23" s="57" customFormat="1" ht="13.5" customHeight="1">
      <c r="A487" s="317">
        <f>IF(G487=G488,G487,G488)</f>
        <v>79</v>
      </c>
      <c r="B487" s="199">
        <f t="shared" si="12"/>
        <v>29</v>
      </c>
      <c r="C487" s="490" t="s">
        <v>411</v>
      </c>
      <c r="D487" s="219">
        <v>29</v>
      </c>
      <c r="E487" s="491" t="s">
        <v>24</v>
      </c>
      <c r="F487" s="492" t="s">
        <v>125</v>
      </c>
      <c r="G487" s="521">
        <v>79</v>
      </c>
      <c r="H487" s="522">
        <v>5</v>
      </c>
      <c r="I487" s="493">
        <v>5.92</v>
      </c>
      <c r="J487" s="494">
        <v>5.92</v>
      </c>
      <c r="K487" s="491" t="s">
        <v>54</v>
      </c>
      <c r="L487" s="219" t="s">
        <v>403</v>
      </c>
      <c r="M487" s="495">
        <v>2200</v>
      </c>
      <c r="N487" s="496"/>
      <c r="O487" s="497"/>
      <c r="P487" s="496"/>
      <c r="Q487" s="497"/>
      <c r="R487" s="498">
        <v>1</v>
      </c>
      <c r="S487" s="497"/>
      <c r="T487" s="510" t="str">
        <f t="shared" si="11"/>
        <v>下刈：5.92ha</v>
      </c>
      <c r="U487">
        <f>IF(D487=0,D488,D487)</f>
        <v>29</v>
      </c>
      <c r="V487">
        <v>0</v>
      </c>
      <c r="W487" s="279"/>
    </row>
    <row r="488" spans="1:23" s="57" customFormat="1" ht="13.5" customHeight="1">
      <c r="A488" s="317">
        <f>G488</f>
        <v>79</v>
      </c>
      <c r="B488" s="199">
        <f t="shared" si="12"/>
        <v>29</v>
      </c>
      <c r="C488" s="500" t="s">
        <v>411</v>
      </c>
      <c r="D488" s="488">
        <v>29</v>
      </c>
      <c r="E488" s="501" t="s">
        <v>24</v>
      </c>
      <c r="F488" s="502" t="s">
        <v>125</v>
      </c>
      <c r="G488" s="523">
        <v>79</v>
      </c>
      <c r="H488" s="524">
        <v>5</v>
      </c>
      <c r="I488" s="503">
        <v>5.92</v>
      </c>
      <c r="J488" s="504">
        <v>5.92</v>
      </c>
      <c r="K488" s="501" t="s">
        <v>54</v>
      </c>
      <c r="L488" s="488" t="s">
        <v>403</v>
      </c>
      <c r="M488" s="505">
        <v>2200</v>
      </c>
      <c r="N488" s="506"/>
      <c r="O488" s="507"/>
      <c r="P488" s="506"/>
      <c r="Q488" s="507"/>
      <c r="R488" s="508">
        <v>1</v>
      </c>
      <c r="S488" s="507"/>
      <c r="T488" s="511" t="str">
        <f t="shared" si="11"/>
        <v>下刈：5.92ha</v>
      </c>
      <c r="U488">
        <f>IF(D487=0,D488,D487)</f>
        <v>29</v>
      </c>
      <c r="V488">
        <f>IF(T487="取りやめ",0,IF(I487=0,I488,I487))</f>
        <v>5.92</v>
      </c>
      <c r="W488" s="279"/>
    </row>
    <row r="489" spans="1:23" s="57" customFormat="1" ht="13.5" customHeight="1">
      <c r="A489" s="317">
        <f>IF(G489=G490,G489,G490)</f>
        <v>79</v>
      </c>
      <c r="B489" s="199">
        <f t="shared" si="12"/>
        <v>29</v>
      </c>
      <c r="C489" s="490" t="s">
        <v>411</v>
      </c>
      <c r="D489" s="219">
        <v>29</v>
      </c>
      <c r="E489" s="491" t="s">
        <v>24</v>
      </c>
      <c r="F489" s="492" t="s">
        <v>125</v>
      </c>
      <c r="G489" s="521">
        <v>79</v>
      </c>
      <c r="H489" s="522">
        <v>6</v>
      </c>
      <c r="I489" s="493">
        <v>4.18</v>
      </c>
      <c r="J489" s="494">
        <v>4.18</v>
      </c>
      <c r="K489" s="491" t="s">
        <v>53</v>
      </c>
      <c r="L489" s="219" t="s">
        <v>403</v>
      </c>
      <c r="M489" s="495">
        <v>2200</v>
      </c>
      <c r="N489" s="496"/>
      <c r="O489" s="497"/>
      <c r="P489" s="496"/>
      <c r="Q489" s="497"/>
      <c r="R489" s="498">
        <v>1</v>
      </c>
      <c r="S489" s="497"/>
      <c r="T489" s="510" t="str">
        <f t="shared" si="11"/>
        <v>下刈：4.18ha</v>
      </c>
      <c r="U489">
        <f>IF(D489=0,D490,D489)</f>
        <v>29</v>
      </c>
      <c r="V489">
        <v>0</v>
      </c>
      <c r="W489" s="279"/>
    </row>
    <row r="490" spans="1:23" s="57" customFormat="1" ht="13.5" customHeight="1">
      <c r="A490" s="317">
        <f>G490</f>
        <v>79</v>
      </c>
      <c r="B490" s="199">
        <f t="shared" si="12"/>
        <v>29</v>
      </c>
      <c r="C490" s="512" t="s">
        <v>411</v>
      </c>
      <c r="D490" s="314">
        <v>29</v>
      </c>
      <c r="E490" s="513" t="s">
        <v>24</v>
      </c>
      <c r="F490" s="514" t="s">
        <v>125</v>
      </c>
      <c r="G490" s="525">
        <v>79</v>
      </c>
      <c r="H490" s="526">
        <v>6</v>
      </c>
      <c r="I490" s="515">
        <v>4.18</v>
      </c>
      <c r="J490" s="516">
        <v>4.18</v>
      </c>
      <c r="K490" s="513" t="s">
        <v>53</v>
      </c>
      <c r="L490" s="314" t="s">
        <v>403</v>
      </c>
      <c r="M490" s="517">
        <v>2200</v>
      </c>
      <c r="N490" s="518"/>
      <c r="O490" s="162"/>
      <c r="P490" s="518"/>
      <c r="Q490" s="162"/>
      <c r="R490" s="508">
        <v>1</v>
      </c>
      <c r="S490" s="162"/>
      <c r="T490" s="511" t="str">
        <f t="shared" si="11"/>
        <v>下刈：4.18ha</v>
      </c>
      <c r="U490">
        <f>IF(D489=0,D490,D489)</f>
        <v>29</v>
      </c>
      <c r="V490">
        <f>IF(T489="取りやめ",0,IF(I489=0,I490,I489))</f>
        <v>4.18</v>
      </c>
      <c r="W490" s="279"/>
    </row>
    <row r="491" spans="1:23" s="57" customFormat="1" ht="13.5" customHeight="1">
      <c r="A491" s="317">
        <f>IF(G491=G492,G491,G492)</f>
        <v>79</v>
      </c>
      <c r="B491" s="199">
        <f t="shared" si="12"/>
        <v>29</v>
      </c>
      <c r="C491" s="490" t="s">
        <v>411</v>
      </c>
      <c r="D491" s="219">
        <v>29</v>
      </c>
      <c r="E491" s="491" t="s">
        <v>24</v>
      </c>
      <c r="F491" s="492" t="s">
        <v>125</v>
      </c>
      <c r="G491" s="521">
        <v>79</v>
      </c>
      <c r="H491" s="522">
        <v>6</v>
      </c>
      <c r="I491" s="493">
        <v>2.44</v>
      </c>
      <c r="J491" s="494">
        <v>2.44</v>
      </c>
      <c r="K491" s="491" t="s">
        <v>53</v>
      </c>
      <c r="L491" s="219" t="s">
        <v>403</v>
      </c>
      <c r="M491" s="495">
        <v>2200</v>
      </c>
      <c r="N491" s="496"/>
      <c r="O491" s="497"/>
      <c r="P491" s="496"/>
      <c r="Q491" s="497"/>
      <c r="R491" s="498">
        <v>1</v>
      </c>
      <c r="S491" s="497"/>
      <c r="T491" s="510" t="str">
        <f t="shared" si="11"/>
        <v>下刈：2.44ha</v>
      </c>
      <c r="U491">
        <f>IF(D491=0,D492,D491)</f>
        <v>29</v>
      </c>
      <c r="V491">
        <v>0</v>
      </c>
      <c r="W491" s="279"/>
    </row>
    <row r="492" spans="1:23" s="57" customFormat="1" ht="13.5" customHeight="1">
      <c r="A492" s="317">
        <f>G492</f>
        <v>79</v>
      </c>
      <c r="B492" s="199">
        <f t="shared" si="12"/>
        <v>29</v>
      </c>
      <c r="C492" s="500" t="s">
        <v>411</v>
      </c>
      <c r="D492" s="488">
        <v>29</v>
      </c>
      <c r="E492" s="501" t="s">
        <v>24</v>
      </c>
      <c r="F492" s="502" t="s">
        <v>125</v>
      </c>
      <c r="G492" s="523">
        <v>79</v>
      </c>
      <c r="H492" s="524">
        <v>6</v>
      </c>
      <c r="I492" s="503">
        <v>2.44</v>
      </c>
      <c r="J492" s="504">
        <v>2.44</v>
      </c>
      <c r="K492" s="501" t="s">
        <v>53</v>
      </c>
      <c r="L492" s="488" t="s">
        <v>403</v>
      </c>
      <c r="M492" s="505">
        <v>2200</v>
      </c>
      <c r="N492" s="506"/>
      <c r="O492" s="507"/>
      <c r="P492" s="506"/>
      <c r="Q492" s="507"/>
      <c r="R492" s="508">
        <v>1</v>
      </c>
      <c r="S492" s="507"/>
      <c r="T492" s="511" t="str">
        <f t="shared" si="11"/>
        <v>下刈：2.44ha</v>
      </c>
      <c r="U492">
        <f>IF(D491=0,D492,D491)</f>
        <v>29</v>
      </c>
      <c r="V492">
        <f>IF(T491="取りやめ",0,IF(I491=0,I492,I491))</f>
        <v>2.44</v>
      </c>
      <c r="W492" s="279"/>
    </row>
    <row r="493" spans="1:23" s="57" customFormat="1" ht="13.5" customHeight="1">
      <c r="A493" s="317">
        <f>IF(G493=G494,G493,G494)</f>
        <v>79</v>
      </c>
      <c r="B493" s="199">
        <f t="shared" si="12"/>
        <v>29</v>
      </c>
      <c r="C493" s="490" t="s">
        <v>411</v>
      </c>
      <c r="D493" s="219">
        <v>29</v>
      </c>
      <c r="E493" s="491" t="s">
        <v>24</v>
      </c>
      <c r="F493" s="492" t="s">
        <v>125</v>
      </c>
      <c r="G493" s="521">
        <v>79</v>
      </c>
      <c r="H493" s="522">
        <v>6</v>
      </c>
      <c r="I493" s="493">
        <v>1.27</v>
      </c>
      <c r="J493" s="494">
        <v>1.27</v>
      </c>
      <c r="K493" s="491" t="s">
        <v>54</v>
      </c>
      <c r="L493" s="219" t="s">
        <v>403</v>
      </c>
      <c r="M493" s="495">
        <v>2210</v>
      </c>
      <c r="N493" s="496"/>
      <c r="O493" s="497"/>
      <c r="P493" s="496"/>
      <c r="Q493" s="497"/>
      <c r="R493" s="498">
        <v>1</v>
      </c>
      <c r="S493" s="497"/>
      <c r="T493" s="510" t="str">
        <f t="shared" si="11"/>
        <v>下刈：1.27ha</v>
      </c>
      <c r="U493">
        <f>IF(D493=0,D494,D493)</f>
        <v>29</v>
      </c>
      <c r="V493">
        <v>0</v>
      </c>
      <c r="W493" s="279"/>
    </row>
    <row r="494" spans="1:23" s="57" customFormat="1" ht="13.5" customHeight="1">
      <c r="A494" s="317">
        <f>G494</f>
        <v>79</v>
      </c>
      <c r="B494" s="199">
        <f t="shared" si="12"/>
        <v>29</v>
      </c>
      <c r="C494" s="500" t="s">
        <v>411</v>
      </c>
      <c r="D494" s="488">
        <v>29</v>
      </c>
      <c r="E494" s="501" t="s">
        <v>24</v>
      </c>
      <c r="F494" s="502" t="s">
        <v>125</v>
      </c>
      <c r="G494" s="523">
        <v>79</v>
      </c>
      <c r="H494" s="524">
        <v>6</v>
      </c>
      <c r="I494" s="503">
        <v>1.27</v>
      </c>
      <c r="J494" s="504">
        <v>1.27</v>
      </c>
      <c r="K494" s="501" t="s">
        <v>54</v>
      </c>
      <c r="L494" s="488" t="s">
        <v>403</v>
      </c>
      <c r="M494" s="505">
        <v>2210</v>
      </c>
      <c r="N494" s="506"/>
      <c r="O494" s="507"/>
      <c r="P494" s="506"/>
      <c r="Q494" s="507"/>
      <c r="R494" s="508">
        <v>1</v>
      </c>
      <c r="S494" s="507"/>
      <c r="T494" s="511" t="str">
        <f t="shared" si="11"/>
        <v>下刈：1.27ha</v>
      </c>
      <c r="U494">
        <f>IF(D493=0,D494,D493)</f>
        <v>29</v>
      </c>
      <c r="V494">
        <f>IF(T493="取りやめ",0,IF(I493=0,I494,I493))</f>
        <v>1.27</v>
      </c>
      <c r="W494" s="279"/>
    </row>
    <row r="495" spans="1:23" s="57" customFormat="1" ht="13.5" customHeight="1">
      <c r="A495" s="317">
        <f>IF(G495=G496,G495,G496)</f>
        <v>79</v>
      </c>
      <c r="B495" s="199">
        <f t="shared" si="12"/>
        <v>29</v>
      </c>
      <c r="C495" s="490" t="s">
        <v>411</v>
      </c>
      <c r="D495" s="219">
        <v>29</v>
      </c>
      <c r="E495" s="491" t="s">
        <v>24</v>
      </c>
      <c r="F495" s="492" t="s">
        <v>125</v>
      </c>
      <c r="G495" s="521">
        <v>79</v>
      </c>
      <c r="H495" s="522">
        <v>6</v>
      </c>
      <c r="I495" s="493">
        <v>0.24</v>
      </c>
      <c r="J495" s="494">
        <v>0.24</v>
      </c>
      <c r="K495" s="491" t="s">
        <v>54</v>
      </c>
      <c r="L495" s="219" t="s">
        <v>403</v>
      </c>
      <c r="M495" s="495">
        <v>2250</v>
      </c>
      <c r="N495" s="496"/>
      <c r="O495" s="497"/>
      <c r="P495" s="496"/>
      <c r="Q495" s="497"/>
      <c r="R495" s="498">
        <v>1</v>
      </c>
      <c r="S495" s="497"/>
      <c r="T495" s="510" t="str">
        <f t="shared" si="11"/>
        <v>下刈：0.24ha</v>
      </c>
      <c r="U495">
        <f>IF(D495=0,D496,D495)</f>
        <v>29</v>
      </c>
      <c r="V495">
        <v>0</v>
      </c>
      <c r="W495" s="279"/>
    </row>
    <row r="496" spans="1:23" s="57" customFormat="1" ht="13.5" customHeight="1">
      <c r="A496" s="317">
        <f>G496</f>
        <v>79</v>
      </c>
      <c r="B496" s="199">
        <f t="shared" si="12"/>
        <v>29</v>
      </c>
      <c r="C496" s="500" t="s">
        <v>411</v>
      </c>
      <c r="D496" s="488">
        <v>29</v>
      </c>
      <c r="E496" s="501" t="s">
        <v>24</v>
      </c>
      <c r="F496" s="502" t="s">
        <v>125</v>
      </c>
      <c r="G496" s="523">
        <v>79</v>
      </c>
      <c r="H496" s="524">
        <v>6</v>
      </c>
      <c r="I496" s="503">
        <v>0.24</v>
      </c>
      <c r="J496" s="504">
        <v>0.24</v>
      </c>
      <c r="K496" s="501" t="s">
        <v>54</v>
      </c>
      <c r="L496" s="488" t="s">
        <v>403</v>
      </c>
      <c r="M496" s="505">
        <v>2250</v>
      </c>
      <c r="N496" s="506"/>
      <c r="O496" s="507"/>
      <c r="P496" s="506"/>
      <c r="Q496" s="507"/>
      <c r="R496" s="508">
        <v>1</v>
      </c>
      <c r="S496" s="507"/>
      <c r="T496" s="511" t="str">
        <f t="shared" si="11"/>
        <v>下刈：0.24ha</v>
      </c>
      <c r="U496">
        <f>IF(D495=0,D496,D495)</f>
        <v>29</v>
      </c>
      <c r="V496">
        <f>IF(T495="取りやめ",0,IF(I495=0,I496,I495))</f>
        <v>0.24</v>
      </c>
      <c r="W496" s="279"/>
    </row>
    <row r="497" spans="1:23" s="57" customFormat="1" ht="13.5" customHeight="1">
      <c r="A497" s="317">
        <f>IF(G497=G498,G497,G498)</f>
        <v>60</v>
      </c>
      <c r="B497" s="199">
        <f t="shared" ref="B497:B502" si="13">U497</f>
        <v>30</v>
      </c>
      <c r="C497" s="490" t="s">
        <v>411</v>
      </c>
      <c r="D497" s="219">
        <v>30</v>
      </c>
      <c r="E497" s="491" t="s">
        <v>561</v>
      </c>
      <c r="F497" s="492" t="s">
        <v>125</v>
      </c>
      <c r="G497" s="521">
        <v>60</v>
      </c>
      <c r="H497" s="522" t="s">
        <v>619</v>
      </c>
      <c r="I497" s="493">
        <v>5.0999999999999996</v>
      </c>
      <c r="J497" s="494">
        <v>5.0999999999999996</v>
      </c>
      <c r="K497" s="491" t="s">
        <v>277</v>
      </c>
      <c r="L497" s="219" t="s">
        <v>403</v>
      </c>
      <c r="M497" s="495">
        <v>2200</v>
      </c>
      <c r="N497" s="496"/>
      <c r="O497" s="497"/>
      <c r="P497" s="496"/>
      <c r="Q497" s="497"/>
      <c r="R497" s="498">
        <v>1</v>
      </c>
      <c r="S497" s="497"/>
      <c r="T497" s="510" t="s">
        <v>652</v>
      </c>
      <c r="U497">
        <f>IF(D497=0,D498,D497)</f>
        <v>30</v>
      </c>
      <c r="V497">
        <v>0</v>
      </c>
      <c r="W497" s="279"/>
    </row>
    <row r="498" spans="1:23" s="57" customFormat="1" ht="13.5" customHeight="1">
      <c r="A498" s="317">
        <f>G498</f>
        <v>60</v>
      </c>
      <c r="B498" s="199">
        <f t="shared" si="13"/>
        <v>30</v>
      </c>
      <c r="C498" s="500" t="s">
        <v>411</v>
      </c>
      <c r="D498" s="489">
        <v>30</v>
      </c>
      <c r="E498" s="501" t="s">
        <v>561</v>
      </c>
      <c r="F498" s="502" t="s">
        <v>125</v>
      </c>
      <c r="G498" s="523">
        <v>60</v>
      </c>
      <c r="H498" s="524" t="s">
        <v>619</v>
      </c>
      <c r="I498" s="503">
        <v>5.0999999999999996</v>
      </c>
      <c r="J498" s="504">
        <v>5.0999999999999996</v>
      </c>
      <c r="K498" s="501" t="s">
        <v>277</v>
      </c>
      <c r="L498" s="489" t="s">
        <v>403</v>
      </c>
      <c r="M498" s="505">
        <v>2200</v>
      </c>
      <c r="N498" s="506"/>
      <c r="O498" s="507"/>
      <c r="P498" s="506"/>
      <c r="Q498" s="507"/>
      <c r="R498" s="508">
        <v>1</v>
      </c>
      <c r="S498" s="507"/>
      <c r="T498" s="511" t="s">
        <v>652</v>
      </c>
      <c r="U498">
        <f>IF(D497=0,D498,D497)</f>
        <v>30</v>
      </c>
      <c r="V498">
        <f>IF(T497="取りやめ",0,IF(I497=0,I498,I497))</f>
        <v>5.0999999999999996</v>
      </c>
      <c r="W498" s="279"/>
    </row>
    <row r="499" spans="1:23" s="57" customFormat="1" ht="13.5" customHeight="1">
      <c r="A499" s="317">
        <f>IF(G499=G500,G499,G500)</f>
        <v>60</v>
      </c>
      <c r="B499" s="199">
        <f t="shared" si="13"/>
        <v>30</v>
      </c>
      <c r="C499" s="490" t="s">
        <v>411</v>
      </c>
      <c r="D499" s="219">
        <v>30</v>
      </c>
      <c r="E499" s="491" t="s">
        <v>561</v>
      </c>
      <c r="F499" s="492" t="s">
        <v>125</v>
      </c>
      <c r="G499" s="521">
        <v>60</v>
      </c>
      <c r="H499" s="522" t="s">
        <v>600</v>
      </c>
      <c r="I499" s="493">
        <v>4.58</v>
      </c>
      <c r="J499" s="494">
        <v>4.58</v>
      </c>
      <c r="K499" s="491" t="s">
        <v>277</v>
      </c>
      <c r="L499" s="219" t="s">
        <v>403</v>
      </c>
      <c r="M499" s="495">
        <v>2200</v>
      </c>
      <c r="N499" s="496"/>
      <c r="O499" s="497"/>
      <c r="P499" s="496"/>
      <c r="Q499" s="497"/>
      <c r="R499" s="498">
        <v>1</v>
      </c>
      <c r="S499" s="497"/>
      <c r="T499" s="510" t="s">
        <v>653</v>
      </c>
      <c r="U499">
        <f>IF(D499=0,D500,D499)</f>
        <v>30</v>
      </c>
      <c r="V499">
        <v>0</v>
      </c>
      <c r="W499" s="279"/>
    </row>
    <row r="500" spans="1:23" s="57" customFormat="1" ht="13.5" customHeight="1">
      <c r="A500" s="317">
        <f>G500</f>
        <v>60</v>
      </c>
      <c r="B500" s="199">
        <f t="shared" si="13"/>
        <v>30</v>
      </c>
      <c r="C500" s="500" t="s">
        <v>411</v>
      </c>
      <c r="D500" s="489">
        <v>30</v>
      </c>
      <c r="E500" s="501" t="s">
        <v>561</v>
      </c>
      <c r="F500" s="502" t="s">
        <v>125</v>
      </c>
      <c r="G500" s="523">
        <v>60</v>
      </c>
      <c r="H500" s="524" t="s">
        <v>600</v>
      </c>
      <c r="I500" s="503">
        <v>4.58</v>
      </c>
      <c r="J500" s="504">
        <v>4.58</v>
      </c>
      <c r="K500" s="501" t="s">
        <v>277</v>
      </c>
      <c r="L500" s="489" t="s">
        <v>403</v>
      </c>
      <c r="M500" s="505">
        <v>2200</v>
      </c>
      <c r="N500" s="506"/>
      <c r="O500" s="507"/>
      <c r="P500" s="506"/>
      <c r="Q500" s="507"/>
      <c r="R500" s="508">
        <v>1</v>
      </c>
      <c r="S500" s="507"/>
      <c r="T500" s="511" t="s">
        <v>653</v>
      </c>
      <c r="U500">
        <f>IF(D499=0,D500,D499)</f>
        <v>30</v>
      </c>
      <c r="V500">
        <f>IF(T499="取りやめ",0,IF(I499=0,I500,I499))</f>
        <v>4.58</v>
      </c>
      <c r="W500" s="279"/>
    </row>
    <row r="501" spans="1:23" s="57" customFormat="1" ht="13.5" customHeight="1">
      <c r="A501" s="317">
        <f>IF(G501=G502,G501,G502)</f>
        <v>60</v>
      </c>
      <c r="B501" s="199">
        <f t="shared" si="13"/>
        <v>30</v>
      </c>
      <c r="C501" s="490" t="s">
        <v>411</v>
      </c>
      <c r="D501" s="219">
        <v>30</v>
      </c>
      <c r="E501" s="491" t="s">
        <v>561</v>
      </c>
      <c r="F501" s="492" t="s">
        <v>125</v>
      </c>
      <c r="G501" s="521">
        <v>60</v>
      </c>
      <c r="H501" s="522" t="s">
        <v>654</v>
      </c>
      <c r="I501" s="493">
        <v>4.34</v>
      </c>
      <c r="J501" s="494">
        <v>4.34</v>
      </c>
      <c r="K501" s="491" t="s">
        <v>277</v>
      </c>
      <c r="L501" s="219" t="s">
        <v>403</v>
      </c>
      <c r="M501" s="495">
        <v>2200</v>
      </c>
      <c r="N501" s="496"/>
      <c r="O501" s="497"/>
      <c r="P501" s="496"/>
      <c r="Q501" s="497"/>
      <c r="R501" s="498">
        <v>1</v>
      </c>
      <c r="S501" s="497"/>
      <c r="T501" s="510" t="s">
        <v>655</v>
      </c>
      <c r="U501">
        <f>IF(D501=0,D502,D501)</f>
        <v>30</v>
      </c>
      <c r="V501">
        <v>0</v>
      </c>
      <c r="W501" s="279"/>
    </row>
    <row r="502" spans="1:23" s="57" customFormat="1" ht="13.5" customHeight="1">
      <c r="A502" s="317">
        <f>G502</f>
        <v>60</v>
      </c>
      <c r="B502" s="199">
        <f t="shared" si="13"/>
        <v>30</v>
      </c>
      <c r="C502" s="500" t="s">
        <v>411</v>
      </c>
      <c r="D502" s="489">
        <v>30</v>
      </c>
      <c r="E502" s="501" t="s">
        <v>561</v>
      </c>
      <c r="F502" s="502" t="s">
        <v>125</v>
      </c>
      <c r="G502" s="523">
        <v>60</v>
      </c>
      <c r="H502" s="524" t="s">
        <v>654</v>
      </c>
      <c r="I502" s="503">
        <v>4.34</v>
      </c>
      <c r="J502" s="504">
        <v>4.34</v>
      </c>
      <c r="K502" s="501" t="s">
        <v>277</v>
      </c>
      <c r="L502" s="489" t="s">
        <v>403</v>
      </c>
      <c r="M502" s="505">
        <v>2200</v>
      </c>
      <c r="N502" s="506"/>
      <c r="O502" s="507"/>
      <c r="P502" s="506"/>
      <c r="Q502" s="507"/>
      <c r="R502" s="508">
        <v>1</v>
      </c>
      <c r="S502" s="507"/>
      <c r="T502" s="511" t="s">
        <v>655</v>
      </c>
      <c r="U502">
        <f>IF(D501=0,D502,D501)</f>
        <v>30</v>
      </c>
      <c r="V502">
        <f>IF(T501="取りやめ",0,IF(I501=0,I502,I501))</f>
        <v>4.34</v>
      </c>
      <c r="W502" s="279"/>
    </row>
    <row r="503" spans="1:23" s="57" customFormat="1" ht="13.5" customHeight="1">
      <c r="A503" s="317">
        <f>IF(G503=G504,G503,G504)</f>
        <v>31</v>
      </c>
      <c r="B503" s="199">
        <f t="shared" ref="B503:B512" si="14">U503</f>
        <v>30</v>
      </c>
      <c r="C503" s="490" t="s">
        <v>411</v>
      </c>
      <c r="D503" s="219">
        <v>30</v>
      </c>
      <c r="E503" s="491" t="s">
        <v>561</v>
      </c>
      <c r="F503" s="492" t="s">
        <v>125</v>
      </c>
      <c r="G503" s="521">
        <v>31</v>
      </c>
      <c r="H503" s="522" t="s">
        <v>656</v>
      </c>
      <c r="I503" s="493">
        <v>3.7</v>
      </c>
      <c r="J503" s="494">
        <v>3.7</v>
      </c>
      <c r="K503" s="491" t="s">
        <v>277</v>
      </c>
      <c r="L503" s="219" t="s">
        <v>403</v>
      </c>
      <c r="M503" s="495">
        <v>2200</v>
      </c>
      <c r="N503" s="496"/>
      <c r="O503" s="497"/>
      <c r="P503" s="496"/>
      <c r="Q503" s="497"/>
      <c r="R503" s="498">
        <v>1</v>
      </c>
      <c r="S503" s="497"/>
      <c r="T503" s="510" t="s">
        <v>657</v>
      </c>
      <c r="U503">
        <f>IF(D503=0,D504,D503)</f>
        <v>30</v>
      </c>
      <c r="V503">
        <v>0</v>
      </c>
      <c r="W503" s="279"/>
    </row>
    <row r="504" spans="1:23" s="57" customFormat="1" ht="13.5" customHeight="1">
      <c r="A504" s="317">
        <f>G504</f>
        <v>31</v>
      </c>
      <c r="B504" s="199">
        <f t="shared" si="14"/>
        <v>30</v>
      </c>
      <c r="C504" s="500" t="s">
        <v>411</v>
      </c>
      <c r="D504" s="489">
        <v>30</v>
      </c>
      <c r="E504" s="501" t="s">
        <v>561</v>
      </c>
      <c r="F504" s="502" t="s">
        <v>125</v>
      </c>
      <c r="G504" s="523">
        <v>31</v>
      </c>
      <c r="H504" s="524" t="s">
        <v>656</v>
      </c>
      <c r="I504" s="503">
        <v>3.7</v>
      </c>
      <c r="J504" s="504">
        <v>3.7</v>
      </c>
      <c r="K504" s="501" t="s">
        <v>277</v>
      </c>
      <c r="L504" s="489" t="s">
        <v>403</v>
      </c>
      <c r="M504" s="505">
        <v>2200</v>
      </c>
      <c r="N504" s="506"/>
      <c r="O504" s="507"/>
      <c r="P504" s="506"/>
      <c r="Q504" s="507"/>
      <c r="R504" s="508">
        <v>1</v>
      </c>
      <c r="S504" s="507"/>
      <c r="T504" s="511" t="s">
        <v>657</v>
      </c>
      <c r="U504">
        <f>IF(D503=0,D504,D503)</f>
        <v>30</v>
      </c>
      <c r="V504">
        <f>IF(T503="取りやめ",0,IF(I503=0,I504,I503))</f>
        <v>3.7</v>
      </c>
      <c r="W504" s="279"/>
    </row>
    <row r="505" spans="1:23" s="57" customFormat="1" ht="13.5" customHeight="1">
      <c r="A505" s="317">
        <f>IF(G505=G506,G505,G506)</f>
        <v>31</v>
      </c>
      <c r="B505" s="199">
        <f t="shared" si="14"/>
        <v>30</v>
      </c>
      <c r="C505" s="490" t="s">
        <v>411</v>
      </c>
      <c r="D505" s="219">
        <v>30</v>
      </c>
      <c r="E505" s="491" t="s">
        <v>561</v>
      </c>
      <c r="F505" s="492" t="s">
        <v>125</v>
      </c>
      <c r="G505" s="521">
        <v>31</v>
      </c>
      <c r="H505" s="522" t="s">
        <v>656</v>
      </c>
      <c r="I505" s="493">
        <v>1.86</v>
      </c>
      <c r="J505" s="494">
        <v>1.86</v>
      </c>
      <c r="K505" s="491" t="s">
        <v>277</v>
      </c>
      <c r="L505" s="219" t="s">
        <v>413</v>
      </c>
      <c r="M505" s="495">
        <v>2200</v>
      </c>
      <c r="N505" s="496"/>
      <c r="O505" s="497"/>
      <c r="P505" s="496"/>
      <c r="Q505" s="497"/>
      <c r="R505" s="498">
        <v>1</v>
      </c>
      <c r="S505" s="497"/>
      <c r="T505" s="510" t="s">
        <v>658</v>
      </c>
      <c r="U505">
        <f>IF(D505=0,D506,D505)</f>
        <v>30</v>
      </c>
      <c r="V505">
        <v>0</v>
      </c>
      <c r="W505" s="279"/>
    </row>
    <row r="506" spans="1:23" s="57" customFormat="1" ht="13.5" customHeight="1">
      <c r="A506" s="317">
        <f>G506</f>
        <v>31</v>
      </c>
      <c r="B506" s="199">
        <f t="shared" si="14"/>
        <v>30</v>
      </c>
      <c r="C506" s="500" t="s">
        <v>411</v>
      </c>
      <c r="D506" s="489">
        <v>30</v>
      </c>
      <c r="E506" s="501" t="s">
        <v>561</v>
      </c>
      <c r="F506" s="502" t="s">
        <v>125</v>
      </c>
      <c r="G506" s="523">
        <v>31</v>
      </c>
      <c r="H506" s="524" t="s">
        <v>656</v>
      </c>
      <c r="I506" s="503">
        <v>1.86</v>
      </c>
      <c r="J506" s="504">
        <v>1.86</v>
      </c>
      <c r="K506" s="501" t="s">
        <v>277</v>
      </c>
      <c r="L506" s="489" t="s">
        <v>413</v>
      </c>
      <c r="M506" s="505">
        <v>2200</v>
      </c>
      <c r="N506" s="506"/>
      <c r="O506" s="507"/>
      <c r="P506" s="506"/>
      <c r="Q506" s="507"/>
      <c r="R506" s="508">
        <v>1</v>
      </c>
      <c r="S506" s="507"/>
      <c r="T506" s="511" t="s">
        <v>658</v>
      </c>
      <c r="U506">
        <f>IF(D505=0,D506,D505)</f>
        <v>30</v>
      </c>
      <c r="V506">
        <f>IF(T505="取りやめ",0,IF(I505=0,I506,I505))</f>
        <v>1.86</v>
      </c>
      <c r="W506" s="279"/>
    </row>
    <row r="507" spans="1:23" s="57" customFormat="1" ht="13.5" customHeight="1">
      <c r="A507" s="317">
        <f>IF(G507=G508,G507,G508)</f>
        <v>75</v>
      </c>
      <c r="B507" s="199">
        <f t="shared" si="14"/>
        <v>30</v>
      </c>
      <c r="C507" s="490" t="s">
        <v>411</v>
      </c>
      <c r="D507" s="219">
        <v>30</v>
      </c>
      <c r="E507" s="491" t="s">
        <v>561</v>
      </c>
      <c r="F507" s="492" t="s">
        <v>125</v>
      </c>
      <c r="G507" s="521">
        <v>75</v>
      </c>
      <c r="H507" s="522" t="s">
        <v>594</v>
      </c>
      <c r="I507" s="493">
        <v>4.75</v>
      </c>
      <c r="J507" s="494">
        <v>4.75</v>
      </c>
      <c r="K507" s="491" t="s">
        <v>277</v>
      </c>
      <c r="L507" s="219" t="s">
        <v>440</v>
      </c>
      <c r="M507" s="495">
        <v>2000</v>
      </c>
      <c r="N507" s="496"/>
      <c r="O507" s="497"/>
      <c r="P507" s="496"/>
      <c r="Q507" s="497"/>
      <c r="R507" s="498">
        <v>1</v>
      </c>
      <c r="S507" s="497"/>
      <c r="T507" s="510" t="s">
        <v>659</v>
      </c>
      <c r="U507">
        <f>IF(D507=0,D508,D507)</f>
        <v>30</v>
      </c>
      <c r="V507">
        <v>0</v>
      </c>
      <c r="W507" s="279"/>
    </row>
    <row r="508" spans="1:23" s="57" customFormat="1" ht="13.5" customHeight="1">
      <c r="A508" s="317">
        <f>G508</f>
        <v>75</v>
      </c>
      <c r="B508" s="199">
        <f t="shared" si="14"/>
        <v>30</v>
      </c>
      <c r="C508" s="500" t="s">
        <v>411</v>
      </c>
      <c r="D508" s="489">
        <v>30</v>
      </c>
      <c r="E508" s="501" t="s">
        <v>561</v>
      </c>
      <c r="F508" s="502" t="s">
        <v>125</v>
      </c>
      <c r="G508" s="523">
        <v>75</v>
      </c>
      <c r="H508" s="524" t="s">
        <v>594</v>
      </c>
      <c r="I508" s="503">
        <v>4.75</v>
      </c>
      <c r="J508" s="504">
        <v>4.75</v>
      </c>
      <c r="K508" s="501" t="s">
        <v>277</v>
      </c>
      <c r="L508" s="489" t="s">
        <v>440</v>
      </c>
      <c r="M508" s="505">
        <v>2000</v>
      </c>
      <c r="N508" s="506"/>
      <c r="O508" s="507"/>
      <c r="P508" s="506"/>
      <c r="Q508" s="507"/>
      <c r="R508" s="508">
        <v>1</v>
      </c>
      <c r="S508" s="507"/>
      <c r="T508" s="511" t="s">
        <v>659</v>
      </c>
      <c r="U508">
        <f>IF(D507=0,D508,D507)</f>
        <v>30</v>
      </c>
      <c r="V508">
        <f>IF(T507="取りやめ",0,IF(I507=0,I508,I507))</f>
        <v>4.75</v>
      </c>
      <c r="W508" s="279"/>
    </row>
    <row r="509" spans="1:23" s="57" customFormat="1" ht="13.5" customHeight="1">
      <c r="A509" s="317">
        <f>IF(G509=G510,G509,G510)</f>
        <v>38</v>
      </c>
      <c r="B509" s="199">
        <f t="shared" si="14"/>
        <v>30</v>
      </c>
      <c r="C509" s="490" t="s">
        <v>411</v>
      </c>
      <c r="D509" s="219">
        <v>30</v>
      </c>
      <c r="E509" s="491" t="s">
        <v>561</v>
      </c>
      <c r="F509" s="492" t="s">
        <v>125</v>
      </c>
      <c r="G509" s="521">
        <v>38</v>
      </c>
      <c r="H509" s="522" t="s">
        <v>627</v>
      </c>
      <c r="I509" s="493">
        <v>2.94</v>
      </c>
      <c r="J509" s="494">
        <v>2.94</v>
      </c>
      <c r="K509" s="491" t="s">
        <v>277</v>
      </c>
      <c r="L509" s="219" t="s">
        <v>419</v>
      </c>
      <c r="M509" s="495">
        <v>3000</v>
      </c>
      <c r="N509" s="496"/>
      <c r="O509" s="497"/>
      <c r="P509" s="496"/>
      <c r="Q509" s="497"/>
      <c r="R509" s="498">
        <v>1</v>
      </c>
      <c r="S509" s="497"/>
      <c r="T509" s="510" t="s">
        <v>660</v>
      </c>
      <c r="U509">
        <f>IF(D509=0,D510,D509)</f>
        <v>30</v>
      </c>
      <c r="V509">
        <v>0</v>
      </c>
      <c r="W509" s="279"/>
    </row>
    <row r="510" spans="1:23" s="57" customFormat="1" ht="13.5" customHeight="1">
      <c r="A510" s="317">
        <f>G510</f>
        <v>38</v>
      </c>
      <c r="B510" s="199">
        <f t="shared" si="14"/>
        <v>30</v>
      </c>
      <c r="C510" s="500" t="s">
        <v>411</v>
      </c>
      <c r="D510" s="489">
        <v>30</v>
      </c>
      <c r="E510" s="501" t="s">
        <v>561</v>
      </c>
      <c r="F510" s="502" t="s">
        <v>125</v>
      </c>
      <c r="G510" s="523">
        <v>38</v>
      </c>
      <c r="H510" s="524" t="s">
        <v>627</v>
      </c>
      <c r="I510" s="503">
        <v>2.94</v>
      </c>
      <c r="J510" s="504">
        <v>2.94</v>
      </c>
      <c r="K510" s="501" t="s">
        <v>277</v>
      </c>
      <c r="L510" s="489" t="s">
        <v>419</v>
      </c>
      <c r="M510" s="505">
        <v>3000</v>
      </c>
      <c r="N510" s="506"/>
      <c r="O510" s="507"/>
      <c r="P510" s="506"/>
      <c r="Q510" s="507"/>
      <c r="R510" s="508">
        <v>1</v>
      </c>
      <c r="S510" s="507"/>
      <c r="T510" s="511" t="s">
        <v>660</v>
      </c>
      <c r="U510">
        <f>IF(D509=0,D510,D509)</f>
        <v>30</v>
      </c>
      <c r="V510">
        <f>IF(T509="取りやめ",0,IF(I509=0,I510,I509))</f>
        <v>2.94</v>
      </c>
      <c r="W510" s="279"/>
    </row>
    <row r="511" spans="1:23" s="57" customFormat="1" ht="13.5" customHeight="1">
      <c r="A511" s="317">
        <f>IF(G511=G512,G511,G512)</f>
        <v>40</v>
      </c>
      <c r="B511" s="199">
        <f t="shared" si="14"/>
        <v>30</v>
      </c>
      <c r="C511" s="490" t="s">
        <v>411</v>
      </c>
      <c r="D511" s="219">
        <v>30</v>
      </c>
      <c r="E511" s="491" t="s">
        <v>561</v>
      </c>
      <c r="F511" s="492" t="s">
        <v>125</v>
      </c>
      <c r="G511" s="521">
        <v>40</v>
      </c>
      <c r="H511" s="522" t="s">
        <v>608</v>
      </c>
      <c r="I511" s="493">
        <v>5.13</v>
      </c>
      <c r="J511" s="494">
        <v>5.13</v>
      </c>
      <c r="K511" s="491" t="s">
        <v>277</v>
      </c>
      <c r="L511" s="219" t="s">
        <v>419</v>
      </c>
      <c r="M511" s="495">
        <v>3000</v>
      </c>
      <c r="N511" s="496"/>
      <c r="O511" s="497"/>
      <c r="P511" s="496"/>
      <c r="Q511" s="497"/>
      <c r="R511" s="498">
        <v>1</v>
      </c>
      <c r="S511" s="497"/>
      <c r="T511" s="510" t="s">
        <v>661</v>
      </c>
      <c r="U511">
        <f>IF(D511=0,D512,D511)</f>
        <v>30</v>
      </c>
      <c r="V511">
        <v>0</v>
      </c>
      <c r="W511" s="279"/>
    </row>
    <row r="512" spans="1:23" s="57" customFormat="1" ht="13.5" customHeight="1">
      <c r="A512" s="317">
        <f>G512</f>
        <v>40</v>
      </c>
      <c r="B512" s="199">
        <f t="shared" si="14"/>
        <v>30</v>
      </c>
      <c r="C512" s="500" t="s">
        <v>411</v>
      </c>
      <c r="D512" s="489">
        <v>30</v>
      </c>
      <c r="E512" s="501" t="s">
        <v>561</v>
      </c>
      <c r="F512" s="502" t="s">
        <v>125</v>
      </c>
      <c r="G512" s="523">
        <v>40</v>
      </c>
      <c r="H512" s="524" t="s">
        <v>608</v>
      </c>
      <c r="I512" s="503">
        <v>5.13</v>
      </c>
      <c r="J512" s="504">
        <v>5.13</v>
      </c>
      <c r="K512" s="501" t="s">
        <v>277</v>
      </c>
      <c r="L512" s="489" t="s">
        <v>419</v>
      </c>
      <c r="M512" s="505">
        <v>3000</v>
      </c>
      <c r="N512" s="506"/>
      <c r="O512" s="507"/>
      <c r="P512" s="506"/>
      <c r="Q512" s="507"/>
      <c r="R512" s="508">
        <v>1</v>
      </c>
      <c r="S512" s="507"/>
      <c r="T512" s="511" t="s">
        <v>661</v>
      </c>
      <c r="U512">
        <f>IF(D511=0,D512,D511)</f>
        <v>30</v>
      </c>
      <c r="V512">
        <f>IF(T511="取りやめ",0,IF(I511=0,I512,I511))</f>
        <v>5.13</v>
      </c>
      <c r="W512" s="279"/>
    </row>
    <row r="513" spans="1:23" s="57" customFormat="1" ht="13.5" customHeight="1">
      <c r="A513" s="317">
        <f>IF(G513=G514,G513,G514)</f>
        <v>9</v>
      </c>
      <c r="B513" s="199">
        <f t="shared" ref="B513:B532" si="15">U513</f>
        <v>30</v>
      </c>
      <c r="C513" s="490" t="s">
        <v>411</v>
      </c>
      <c r="D513" s="219">
        <v>30</v>
      </c>
      <c r="E513" s="491" t="s">
        <v>561</v>
      </c>
      <c r="F513" s="492" t="s">
        <v>125</v>
      </c>
      <c r="G513" s="521">
        <v>9</v>
      </c>
      <c r="H513" s="522" t="s">
        <v>662</v>
      </c>
      <c r="I513" s="493">
        <v>2.29</v>
      </c>
      <c r="J513" s="494">
        <v>2.29</v>
      </c>
      <c r="K513" s="491" t="s">
        <v>277</v>
      </c>
      <c r="L513" s="219" t="s">
        <v>278</v>
      </c>
      <c r="M513" s="495">
        <v>2500</v>
      </c>
      <c r="N513" s="496"/>
      <c r="O513" s="497"/>
      <c r="P513" s="496"/>
      <c r="Q513" s="497"/>
      <c r="R513" s="498">
        <v>1</v>
      </c>
      <c r="S513" s="497"/>
      <c r="T513" s="510" t="s">
        <v>663</v>
      </c>
      <c r="U513">
        <f>IF(D513=0,D514,D513)</f>
        <v>30</v>
      </c>
      <c r="V513">
        <v>0</v>
      </c>
      <c r="W513" s="279"/>
    </row>
    <row r="514" spans="1:23" s="57" customFormat="1" ht="13.5" customHeight="1">
      <c r="A514" s="317">
        <f>G514</f>
        <v>9</v>
      </c>
      <c r="B514" s="199">
        <f t="shared" si="15"/>
        <v>30</v>
      </c>
      <c r="C514" s="500" t="s">
        <v>411</v>
      </c>
      <c r="D514" s="489">
        <v>30</v>
      </c>
      <c r="E514" s="501" t="s">
        <v>561</v>
      </c>
      <c r="F514" s="502" t="s">
        <v>125</v>
      </c>
      <c r="G514" s="523">
        <v>9</v>
      </c>
      <c r="H514" s="524" t="s">
        <v>662</v>
      </c>
      <c r="I514" s="503">
        <v>2.29</v>
      </c>
      <c r="J514" s="504">
        <v>2.29</v>
      </c>
      <c r="K514" s="501" t="s">
        <v>277</v>
      </c>
      <c r="L514" s="489" t="s">
        <v>278</v>
      </c>
      <c r="M514" s="505">
        <v>2500</v>
      </c>
      <c r="N514" s="506"/>
      <c r="O514" s="507"/>
      <c r="P514" s="506"/>
      <c r="Q514" s="507"/>
      <c r="R514" s="508">
        <v>1</v>
      </c>
      <c r="S514" s="507"/>
      <c r="T514" s="511" t="s">
        <v>663</v>
      </c>
      <c r="U514">
        <f>IF(D513=0,D514,D513)</f>
        <v>30</v>
      </c>
      <c r="V514">
        <f>IF(T513="取りやめ",0,IF(I513=0,I514,I513))</f>
        <v>2.29</v>
      </c>
      <c r="W514" s="279"/>
    </row>
    <row r="515" spans="1:23" s="57" customFormat="1" ht="13.5" customHeight="1">
      <c r="A515" s="317">
        <f>IF(G515=G516,G515,G516)</f>
        <v>23</v>
      </c>
      <c r="B515" s="199">
        <f t="shared" si="15"/>
        <v>30</v>
      </c>
      <c r="C515" s="490" t="s">
        <v>411</v>
      </c>
      <c r="D515" s="219">
        <v>30</v>
      </c>
      <c r="E515" s="491" t="s">
        <v>561</v>
      </c>
      <c r="F515" s="492" t="s">
        <v>125</v>
      </c>
      <c r="G515" s="521">
        <v>23</v>
      </c>
      <c r="H515" s="522" t="s">
        <v>654</v>
      </c>
      <c r="I515" s="493">
        <v>2</v>
      </c>
      <c r="J515" s="494">
        <v>2</v>
      </c>
      <c r="K515" s="491" t="s">
        <v>277</v>
      </c>
      <c r="L515" s="219" t="s">
        <v>403</v>
      </c>
      <c r="M515" s="495">
        <v>2200</v>
      </c>
      <c r="N515" s="496"/>
      <c r="O515" s="497"/>
      <c r="P515" s="496"/>
      <c r="Q515" s="497"/>
      <c r="R515" s="498">
        <v>1</v>
      </c>
      <c r="S515" s="497"/>
      <c r="T515" s="510" t="s">
        <v>664</v>
      </c>
      <c r="U515">
        <f>IF(D515=0,D516,D515)</f>
        <v>30</v>
      </c>
      <c r="V515">
        <v>0</v>
      </c>
      <c r="W515" s="279"/>
    </row>
    <row r="516" spans="1:23" s="57" customFormat="1" ht="13.5" customHeight="1">
      <c r="A516" s="317">
        <f>G516</f>
        <v>23</v>
      </c>
      <c r="B516" s="199">
        <f t="shared" si="15"/>
        <v>30</v>
      </c>
      <c r="C516" s="500" t="s">
        <v>411</v>
      </c>
      <c r="D516" s="489">
        <v>30</v>
      </c>
      <c r="E516" s="501" t="s">
        <v>561</v>
      </c>
      <c r="F516" s="502" t="s">
        <v>125</v>
      </c>
      <c r="G516" s="523">
        <v>23</v>
      </c>
      <c r="H516" s="524" t="s">
        <v>654</v>
      </c>
      <c r="I516" s="503">
        <v>2</v>
      </c>
      <c r="J516" s="504">
        <v>2</v>
      </c>
      <c r="K516" s="501" t="s">
        <v>277</v>
      </c>
      <c r="L516" s="489" t="s">
        <v>403</v>
      </c>
      <c r="M516" s="505">
        <v>2200</v>
      </c>
      <c r="N516" s="506"/>
      <c r="O516" s="507"/>
      <c r="P516" s="506"/>
      <c r="Q516" s="507"/>
      <c r="R516" s="508">
        <v>1</v>
      </c>
      <c r="S516" s="507"/>
      <c r="T516" s="511" t="s">
        <v>664</v>
      </c>
      <c r="U516">
        <f>IF(D515=0,D516,D515)</f>
        <v>30</v>
      </c>
      <c r="V516">
        <f>IF(T515="取りやめ",0,IF(I515=0,I516,I515))</f>
        <v>2</v>
      </c>
      <c r="W516" s="279"/>
    </row>
    <row r="517" spans="1:23" s="57" customFormat="1" ht="13.5" customHeight="1">
      <c r="A517" s="317">
        <f>IF(G517=G518,G517,G518)</f>
        <v>9</v>
      </c>
      <c r="B517" s="199">
        <f t="shared" si="15"/>
        <v>30</v>
      </c>
      <c r="C517" s="490" t="s">
        <v>411</v>
      </c>
      <c r="D517" s="219">
        <v>30</v>
      </c>
      <c r="E517" s="491" t="s">
        <v>561</v>
      </c>
      <c r="F517" s="492" t="s">
        <v>125</v>
      </c>
      <c r="G517" s="521">
        <v>9</v>
      </c>
      <c r="H517" s="522" t="s">
        <v>665</v>
      </c>
      <c r="I517" s="493">
        <v>2.98</v>
      </c>
      <c r="J517" s="494">
        <v>2.98</v>
      </c>
      <c r="K517" s="491" t="s">
        <v>277</v>
      </c>
      <c r="L517" s="219" t="s">
        <v>403</v>
      </c>
      <c r="M517" s="495">
        <v>2200</v>
      </c>
      <c r="N517" s="496"/>
      <c r="O517" s="497"/>
      <c r="P517" s="496"/>
      <c r="Q517" s="497"/>
      <c r="R517" s="498">
        <v>1</v>
      </c>
      <c r="S517" s="497"/>
      <c r="T517" s="510" t="s">
        <v>666</v>
      </c>
      <c r="U517">
        <f>IF(D517=0,D518,D517)</f>
        <v>30</v>
      </c>
      <c r="V517">
        <v>0</v>
      </c>
      <c r="W517" s="279"/>
    </row>
    <row r="518" spans="1:23" s="57" customFormat="1" ht="13.5" customHeight="1">
      <c r="A518" s="317">
        <f>G518</f>
        <v>9</v>
      </c>
      <c r="B518" s="199">
        <f t="shared" si="15"/>
        <v>30</v>
      </c>
      <c r="C518" s="500" t="s">
        <v>411</v>
      </c>
      <c r="D518" s="489">
        <v>30</v>
      </c>
      <c r="E518" s="501" t="s">
        <v>561</v>
      </c>
      <c r="F518" s="502" t="s">
        <v>125</v>
      </c>
      <c r="G518" s="523">
        <v>9</v>
      </c>
      <c r="H518" s="524" t="s">
        <v>665</v>
      </c>
      <c r="I518" s="503">
        <v>2.98</v>
      </c>
      <c r="J518" s="504">
        <v>2.98</v>
      </c>
      <c r="K518" s="501" t="s">
        <v>277</v>
      </c>
      <c r="L518" s="489" t="s">
        <v>403</v>
      </c>
      <c r="M518" s="505">
        <v>2200</v>
      </c>
      <c r="N518" s="506"/>
      <c r="O518" s="507"/>
      <c r="P518" s="506"/>
      <c r="Q518" s="507"/>
      <c r="R518" s="508">
        <v>1</v>
      </c>
      <c r="S518" s="507"/>
      <c r="T518" s="511" t="s">
        <v>666</v>
      </c>
      <c r="U518">
        <f>IF(D517=0,D518,D517)</f>
        <v>30</v>
      </c>
      <c r="V518">
        <f>IF(T517="取りやめ",0,IF(I517=0,I518,I517))</f>
        <v>2.98</v>
      </c>
      <c r="W518" s="279"/>
    </row>
    <row r="519" spans="1:23" s="57" customFormat="1" ht="13.5" customHeight="1">
      <c r="A519" s="317">
        <f>IF(G519=G520,G519,G520)</f>
        <v>37</v>
      </c>
      <c r="B519" s="199">
        <f t="shared" si="15"/>
        <v>30</v>
      </c>
      <c r="C519" s="490" t="s">
        <v>411</v>
      </c>
      <c r="D519" s="219">
        <v>30</v>
      </c>
      <c r="E519" s="491" t="s">
        <v>561</v>
      </c>
      <c r="F519" s="492" t="s">
        <v>125</v>
      </c>
      <c r="G519" s="521">
        <v>37</v>
      </c>
      <c r="H519" s="522" t="s">
        <v>667</v>
      </c>
      <c r="I519" s="493">
        <v>3.18</v>
      </c>
      <c r="J519" s="494">
        <v>3.18</v>
      </c>
      <c r="K519" s="491" t="s">
        <v>277</v>
      </c>
      <c r="L519" s="219" t="s">
        <v>403</v>
      </c>
      <c r="M519" s="495">
        <v>2200</v>
      </c>
      <c r="N519" s="496"/>
      <c r="O519" s="497"/>
      <c r="P519" s="496"/>
      <c r="Q519" s="497"/>
      <c r="R519" s="498">
        <v>1</v>
      </c>
      <c r="S519" s="497"/>
      <c r="T519" s="510" t="s">
        <v>668</v>
      </c>
      <c r="U519">
        <f>IF(D519=0,D520,D519)</f>
        <v>30</v>
      </c>
      <c r="V519">
        <v>0</v>
      </c>
      <c r="W519" s="279"/>
    </row>
    <row r="520" spans="1:23" s="57" customFormat="1" ht="13.5" customHeight="1">
      <c r="A520" s="317">
        <f>G520</f>
        <v>37</v>
      </c>
      <c r="B520" s="199">
        <f t="shared" si="15"/>
        <v>30</v>
      </c>
      <c r="C520" s="500" t="s">
        <v>411</v>
      </c>
      <c r="D520" s="489">
        <v>30</v>
      </c>
      <c r="E520" s="501" t="s">
        <v>561</v>
      </c>
      <c r="F520" s="502" t="s">
        <v>125</v>
      </c>
      <c r="G520" s="523">
        <v>37</v>
      </c>
      <c r="H520" s="524" t="s">
        <v>667</v>
      </c>
      <c r="I520" s="503">
        <v>3.18</v>
      </c>
      <c r="J520" s="504">
        <v>3.18</v>
      </c>
      <c r="K520" s="501" t="s">
        <v>277</v>
      </c>
      <c r="L520" s="489" t="s">
        <v>403</v>
      </c>
      <c r="M520" s="505">
        <v>2200</v>
      </c>
      <c r="N520" s="506"/>
      <c r="O520" s="507"/>
      <c r="P520" s="506"/>
      <c r="Q520" s="507"/>
      <c r="R520" s="508">
        <v>1</v>
      </c>
      <c r="S520" s="507"/>
      <c r="T520" s="511" t="s">
        <v>668</v>
      </c>
      <c r="U520">
        <f>IF(D519=0,D520,D519)</f>
        <v>30</v>
      </c>
      <c r="V520">
        <f>IF(T519="取りやめ",0,IF(I519=0,I520,I519))</f>
        <v>3.18</v>
      </c>
      <c r="W520" s="279"/>
    </row>
    <row r="521" spans="1:23" s="57" customFormat="1" ht="13.5" customHeight="1">
      <c r="A521" s="317">
        <f>IF(G521=G522,G521,G522)</f>
        <v>6</v>
      </c>
      <c r="B521" s="199">
        <f t="shared" si="15"/>
        <v>30</v>
      </c>
      <c r="C521" s="490" t="s">
        <v>411</v>
      </c>
      <c r="D521" s="219">
        <v>30</v>
      </c>
      <c r="E521" s="491" t="s">
        <v>561</v>
      </c>
      <c r="F521" s="492" t="s">
        <v>125</v>
      </c>
      <c r="G521" s="521">
        <v>6</v>
      </c>
      <c r="H521" s="522" t="s">
        <v>575</v>
      </c>
      <c r="I521" s="493">
        <v>2.41</v>
      </c>
      <c r="J521" s="494">
        <v>2.41</v>
      </c>
      <c r="K521" s="491" t="s">
        <v>277</v>
      </c>
      <c r="L521" s="219" t="s">
        <v>403</v>
      </c>
      <c r="M521" s="495">
        <v>2200</v>
      </c>
      <c r="N521" s="496"/>
      <c r="O521" s="497"/>
      <c r="P521" s="496"/>
      <c r="Q521" s="497"/>
      <c r="R521" s="498">
        <v>1</v>
      </c>
      <c r="S521" s="497"/>
      <c r="T521" s="510" t="s">
        <v>669</v>
      </c>
      <c r="U521">
        <f>IF(D521=0,D522,D521)</f>
        <v>30</v>
      </c>
      <c r="V521">
        <v>0</v>
      </c>
      <c r="W521" s="279"/>
    </row>
    <row r="522" spans="1:23" s="57" customFormat="1" ht="13.5" customHeight="1">
      <c r="A522" s="317">
        <f>G522</f>
        <v>6</v>
      </c>
      <c r="B522" s="199">
        <f t="shared" si="15"/>
        <v>30</v>
      </c>
      <c r="C522" s="500" t="s">
        <v>411</v>
      </c>
      <c r="D522" s="489">
        <v>30</v>
      </c>
      <c r="E522" s="501" t="s">
        <v>561</v>
      </c>
      <c r="F522" s="502" t="s">
        <v>125</v>
      </c>
      <c r="G522" s="523">
        <v>6</v>
      </c>
      <c r="H522" s="524" t="s">
        <v>575</v>
      </c>
      <c r="I522" s="503">
        <v>2.41</v>
      </c>
      <c r="J522" s="504">
        <v>2.41</v>
      </c>
      <c r="K522" s="501" t="s">
        <v>277</v>
      </c>
      <c r="L522" s="489" t="s">
        <v>403</v>
      </c>
      <c r="M522" s="505">
        <v>2200</v>
      </c>
      <c r="N522" s="506"/>
      <c r="O522" s="507"/>
      <c r="P522" s="506"/>
      <c r="Q522" s="507"/>
      <c r="R522" s="508">
        <v>1</v>
      </c>
      <c r="S522" s="507"/>
      <c r="T522" s="511" t="s">
        <v>669</v>
      </c>
      <c r="U522">
        <f>IF(D521=0,D522,D521)</f>
        <v>30</v>
      </c>
      <c r="V522">
        <f>IF(T521="取りやめ",0,IF(I521=0,I522,I521))</f>
        <v>2.41</v>
      </c>
      <c r="W522" s="279"/>
    </row>
    <row r="523" spans="1:23" s="57" customFormat="1" ht="13.5" customHeight="1">
      <c r="A523" s="317">
        <f>IF(G523=G524,G523,G524)</f>
        <v>12</v>
      </c>
      <c r="B523" s="199">
        <f t="shared" si="15"/>
        <v>30</v>
      </c>
      <c r="C523" s="490" t="s">
        <v>411</v>
      </c>
      <c r="D523" s="219">
        <v>30</v>
      </c>
      <c r="E523" s="491" t="s">
        <v>561</v>
      </c>
      <c r="F523" s="492" t="s">
        <v>125</v>
      </c>
      <c r="G523" s="521">
        <v>12</v>
      </c>
      <c r="H523" s="522" t="s">
        <v>670</v>
      </c>
      <c r="I523" s="493">
        <v>1.34</v>
      </c>
      <c r="J523" s="494">
        <v>1.34</v>
      </c>
      <c r="K523" s="491" t="s">
        <v>277</v>
      </c>
      <c r="L523" s="219" t="s">
        <v>537</v>
      </c>
      <c r="M523" s="495">
        <v>2200</v>
      </c>
      <c r="N523" s="496"/>
      <c r="O523" s="497"/>
      <c r="P523" s="496"/>
      <c r="Q523" s="497"/>
      <c r="R523" s="498">
        <v>1</v>
      </c>
      <c r="S523" s="497"/>
      <c r="T523" s="510" t="s">
        <v>671</v>
      </c>
      <c r="U523">
        <f>IF(D523=0,D524,D523)</f>
        <v>30</v>
      </c>
      <c r="V523">
        <v>0</v>
      </c>
      <c r="W523" s="279"/>
    </row>
    <row r="524" spans="1:23" s="57" customFormat="1" ht="13.5" customHeight="1">
      <c r="A524" s="317">
        <f>G524</f>
        <v>12</v>
      </c>
      <c r="B524" s="199">
        <f t="shared" si="15"/>
        <v>30</v>
      </c>
      <c r="C524" s="500" t="s">
        <v>411</v>
      </c>
      <c r="D524" s="489">
        <v>30</v>
      </c>
      <c r="E524" s="501" t="s">
        <v>561</v>
      </c>
      <c r="F524" s="502" t="s">
        <v>125</v>
      </c>
      <c r="G524" s="523">
        <v>12</v>
      </c>
      <c r="H524" s="524" t="s">
        <v>670</v>
      </c>
      <c r="I524" s="503">
        <v>1.34</v>
      </c>
      <c r="J524" s="504">
        <v>1.34</v>
      </c>
      <c r="K524" s="501" t="s">
        <v>277</v>
      </c>
      <c r="L524" s="489" t="s">
        <v>537</v>
      </c>
      <c r="M524" s="505">
        <v>2200</v>
      </c>
      <c r="N524" s="506"/>
      <c r="O524" s="507"/>
      <c r="P524" s="506"/>
      <c r="Q524" s="507"/>
      <c r="R524" s="508">
        <v>1</v>
      </c>
      <c r="S524" s="507"/>
      <c r="T524" s="511" t="s">
        <v>671</v>
      </c>
      <c r="U524">
        <f>IF(D523=0,D524,D523)</f>
        <v>30</v>
      </c>
      <c r="V524">
        <f>IF(T523="取りやめ",0,IF(I523=0,I524,I523))</f>
        <v>1.34</v>
      </c>
      <c r="W524" s="279"/>
    </row>
    <row r="525" spans="1:23" s="57" customFormat="1" ht="13.5" customHeight="1">
      <c r="A525" s="317">
        <f>IF(G525=G526,G525,G526)</f>
        <v>20</v>
      </c>
      <c r="B525" s="199">
        <f t="shared" si="15"/>
        <v>30</v>
      </c>
      <c r="C525" s="490" t="s">
        <v>411</v>
      </c>
      <c r="D525" s="219">
        <v>30</v>
      </c>
      <c r="E525" s="491" t="s">
        <v>561</v>
      </c>
      <c r="F525" s="492" t="s">
        <v>125</v>
      </c>
      <c r="G525" s="521">
        <v>20</v>
      </c>
      <c r="H525" s="522" t="s">
        <v>594</v>
      </c>
      <c r="I525" s="493">
        <v>0.1</v>
      </c>
      <c r="J525" s="494">
        <v>0.1</v>
      </c>
      <c r="K525" s="491" t="s">
        <v>277</v>
      </c>
      <c r="L525" s="219" t="s">
        <v>403</v>
      </c>
      <c r="M525" s="495">
        <v>2200</v>
      </c>
      <c r="N525" s="496"/>
      <c r="O525" s="497"/>
      <c r="P525" s="496"/>
      <c r="Q525" s="497"/>
      <c r="R525" s="498">
        <v>1</v>
      </c>
      <c r="S525" s="497"/>
      <c r="T525" s="510" t="s">
        <v>672</v>
      </c>
      <c r="U525">
        <f>IF(D525=0,D526,D525)</f>
        <v>30</v>
      </c>
      <c r="V525">
        <v>0</v>
      </c>
      <c r="W525" s="279"/>
    </row>
    <row r="526" spans="1:23" s="57" customFormat="1" ht="13.5" customHeight="1">
      <c r="A526" s="317">
        <f>G526</f>
        <v>20</v>
      </c>
      <c r="B526" s="199">
        <f t="shared" si="15"/>
        <v>30</v>
      </c>
      <c r="C526" s="500" t="s">
        <v>411</v>
      </c>
      <c r="D526" s="489">
        <v>30</v>
      </c>
      <c r="E526" s="501" t="s">
        <v>561</v>
      </c>
      <c r="F526" s="502" t="s">
        <v>125</v>
      </c>
      <c r="G526" s="523">
        <v>20</v>
      </c>
      <c r="H526" s="524" t="s">
        <v>594</v>
      </c>
      <c r="I526" s="503">
        <v>0.1</v>
      </c>
      <c r="J526" s="504">
        <v>0.1</v>
      </c>
      <c r="K526" s="501" t="s">
        <v>277</v>
      </c>
      <c r="L526" s="489" t="s">
        <v>403</v>
      </c>
      <c r="M526" s="505">
        <v>2200</v>
      </c>
      <c r="N526" s="506"/>
      <c r="O526" s="507"/>
      <c r="P526" s="506"/>
      <c r="Q526" s="507"/>
      <c r="R526" s="508">
        <v>1</v>
      </c>
      <c r="S526" s="507"/>
      <c r="T526" s="511" t="s">
        <v>672</v>
      </c>
      <c r="U526">
        <f>IF(D525=0,D526,D525)</f>
        <v>30</v>
      </c>
      <c r="V526">
        <f>IF(T525="取りやめ",0,IF(I525=0,I526,I525))</f>
        <v>0.1</v>
      </c>
      <c r="W526" s="279"/>
    </row>
    <row r="527" spans="1:23" s="57" customFormat="1" ht="13.5" customHeight="1">
      <c r="A527" s="317">
        <f>IF(G527=G528,G527,G528)</f>
        <v>40</v>
      </c>
      <c r="B527" s="199">
        <f t="shared" si="15"/>
        <v>30</v>
      </c>
      <c r="C527" s="490" t="s">
        <v>411</v>
      </c>
      <c r="D527" s="219">
        <v>30</v>
      </c>
      <c r="E527" s="491" t="s">
        <v>561</v>
      </c>
      <c r="F527" s="492" t="s">
        <v>125</v>
      </c>
      <c r="G527" s="521">
        <v>40</v>
      </c>
      <c r="H527" s="522" t="s">
        <v>609</v>
      </c>
      <c r="I527" s="493">
        <v>1.31</v>
      </c>
      <c r="J527" s="494">
        <v>1.31</v>
      </c>
      <c r="K527" s="491" t="s">
        <v>277</v>
      </c>
      <c r="L527" s="219" t="s">
        <v>278</v>
      </c>
      <c r="M527" s="495">
        <v>2010</v>
      </c>
      <c r="N527" s="496"/>
      <c r="O527" s="497"/>
      <c r="P527" s="496"/>
      <c r="Q527" s="497"/>
      <c r="R527" s="498">
        <v>1</v>
      </c>
      <c r="S527" s="497"/>
      <c r="T527" s="510" t="s">
        <v>673</v>
      </c>
      <c r="U527">
        <f>IF(D527=0,D528,D527)</f>
        <v>30</v>
      </c>
      <c r="V527">
        <v>0</v>
      </c>
      <c r="W527" s="279"/>
    </row>
    <row r="528" spans="1:23" s="57" customFormat="1" ht="13.5" customHeight="1">
      <c r="A528" s="317">
        <f>G528</f>
        <v>40</v>
      </c>
      <c r="B528" s="199">
        <f t="shared" si="15"/>
        <v>30</v>
      </c>
      <c r="C528" s="500" t="s">
        <v>411</v>
      </c>
      <c r="D528" s="489">
        <v>30</v>
      </c>
      <c r="E528" s="501" t="s">
        <v>561</v>
      </c>
      <c r="F528" s="502" t="s">
        <v>125</v>
      </c>
      <c r="G528" s="523">
        <v>40</v>
      </c>
      <c r="H528" s="524" t="s">
        <v>609</v>
      </c>
      <c r="I528" s="503">
        <v>1.31</v>
      </c>
      <c r="J528" s="504">
        <v>1.31</v>
      </c>
      <c r="K528" s="501" t="s">
        <v>277</v>
      </c>
      <c r="L528" s="489" t="s">
        <v>278</v>
      </c>
      <c r="M528" s="505">
        <v>2010</v>
      </c>
      <c r="N528" s="506"/>
      <c r="O528" s="507"/>
      <c r="P528" s="506"/>
      <c r="Q528" s="507"/>
      <c r="R528" s="508">
        <v>1</v>
      </c>
      <c r="S528" s="507"/>
      <c r="T528" s="511" t="s">
        <v>673</v>
      </c>
      <c r="U528">
        <f>IF(D527=0,D528,D527)</f>
        <v>30</v>
      </c>
      <c r="V528">
        <f>IF(T527="取りやめ",0,IF(I527=0,I528,I527))</f>
        <v>1.31</v>
      </c>
      <c r="W528" s="279"/>
    </row>
    <row r="529" spans="1:23" s="57" customFormat="1" ht="13.5" customHeight="1">
      <c r="A529" s="317">
        <f>IF(G529=G530,G529,G530)</f>
        <v>81</v>
      </c>
      <c r="B529" s="199">
        <f t="shared" si="15"/>
        <v>30</v>
      </c>
      <c r="C529" s="490" t="s">
        <v>125</v>
      </c>
      <c r="D529" s="219">
        <v>30</v>
      </c>
      <c r="E529" s="491" t="s">
        <v>561</v>
      </c>
      <c r="F529" s="492" t="s">
        <v>125</v>
      </c>
      <c r="G529" s="521">
        <v>81</v>
      </c>
      <c r="H529" s="522" t="s">
        <v>568</v>
      </c>
      <c r="I529" s="493">
        <v>4.3</v>
      </c>
      <c r="J529" s="494">
        <v>4.3</v>
      </c>
      <c r="K529" s="491" t="s">
        <v>277</v>
      </c>
      <c r="L529" s="219" t="s">
        <v>403</v>
      </c>
      <c r="M529" s="495">
        <v>2000</v>
      </c>
      <c r="N529" s="496"/>
      <c r="O529" s="497"/>
      <c r="P529" s="496"/>
      <c r="Q529" s="497"/>
      <c r="R529" s="498">
        <v>1</v>
      </c>
      <c r="S529" s="497"/>
      <c r="T529" s="510" t="s">
        <v>651</v>
      </c>
      <c r="U529">
        <f>IF(D529=0,D530,D529)</f>
        <v>30</v>
      </c>
      <c r="V529">
        <v>0</v>
      </c>
      <c r="W529" s="279"/>
    </row>
    <row r="530" spans="1:23" s="57" customFormat="1" ht="13.5" customHeight="1">
      <c r="A530" s="317">
        <f>G530</f>
        <v>81</v>
      </c>
      <c r="B530" s="199">
        <f t="shared" si="15"/>
        <v>30</v>
      </c>
      <c r="C530" s="500" t="s">
        <v>125</v>
      </c>
      <c r="D530" s="489">
        <v>30</v>
      </c>
      <c r="E530" s="501" t="s">
        <v>561</v>
      </c>
      <c r="F530" s="502" t="s">
        <v>125</v>
      </c>
      <c r="G530" s="523">
        <v>81</v>
      </c>
      <c r="H530" s="524" t="s">
        <v>568</v>
      </c>
      <c r="I530" s="503">
        <v>4.3</v>
      </c>
      <c r="J530" s="504">
        <v>4.3</v>
      </c>
      <c r="K530" s="501" t="s">
        <v>277</v>
      </c>
      <c r="L530" s="489" t="s">
        <v>403</v>
      </c>
      <c r="M530" s="505">
        <v>2000</v>
      </c>
      <c r="N530" s="506"/>
      <c r="O530" s="507"/>
      <c r="P530" s="506"/>
      <c r="Q530" s="507"/>
      <c r="R530" s="508">
        <v>1</v>
      </c>
      <c r="S530" s="507"/>
      <c r="T530" s="511" t="s">
        <v>651</v>
      </c>
      <c r="U530">
        <f>IF(D529=0,D530,D529)</f>
        <v>30</v>
      </c>
      <c r="V530">
        <f>IF(T529="取りやめ",0,IF(I529=0,I530,I529))</f>
        <v>4.3</v>
      </c>
      <c r="W530" s="279"/>
    </row>
    <row r="531" spans="1:23" s="57" customFormat="1" ht="13.5" customHeight="1">
      <c r="A531" s="317">
        <f>IF(G531=G532,G531,G532)</f>
        <v>34</v>
      </c>
      <c r="B531" s="199">
        <f t="shared" si="15"/>
        <v>30</v>
      </c>
      <c r="C531" s="490" t="s">
        <v>536</v>
      </c>
      <c r="D531" s="219">
        <v>30</v>
      </c>
      <c r="E531" s="491" t="s">
        <v>561</v>
      </c>
      <c r="F531" s="492" t="s">
        <v>125</v>
      </c>
      <c r="G531" s="521">
        <v>34</v>
      </c>
      <c r="H531" s="522" t="s">
        <v>618</v>
      </c>
      <c r="I531" s="493">
        <v>1.0900000000000001</v>
      </c>
      <c r="J531" s="494">
        <v>1.0900000000000001</v>
      </c>
      <c r="K531" s="491" t="s">
        <v>277</v>
      </c>
      <c r="L531" s="219" t="s">
        <v>403</v>
      </c>
      <c r="M531" s="495">
        <v>2350</v>
      </c>
      <c r="N531" s="496"/>
      <c r="O531" s="497"/>
      <c r="P531" s="496"/>
      <c r="Q531" s="497"/>
      <c r="R531" s="498">
        <v>1</v>
      </c>
      <c r="S531" s="497"/>
      <c r="T531" s="510" t="s">
        <v>674</v>
      </c>
      <c r="U531">
        <f>IF(D531=0,D532,D531)</f>
        <v>30</v>
      </c>
      <c r="V531">
        <v>0</v>
      </c>
      <c r="W531" s="279"/>
    </row>
    <row r="532" spans="1:23" s="57" customFormat="1" ht="13.5" customHeight="1">
      <c r="A532" s="317">
        <f>G532</f>
        <v>34</v>
      </c>
      <c r="B532" s="199">
        <f t="shared" si="15"/>
        <v>30</v>
      </c>
      <c r="C532" s="500" t="s">
        <v>536</v>
      </c>
      <c r="D532" s="489">
        <v>30</v>
      </c>
      <c r="E532" s="501" t="s">
        <v>561</v>
      </c>
      <c r="F532" s="502" t="s">
        <v>125</v>
      </c>
      <c r="G532" s="523">
        <v>34</v>
      </c>
      <c r="H532" s="524" t="s">
        <v>618</v>
      </c>
      <c r="I532" s="503">
        <v>1.0900000000000001</v>
      </c>
      <c r="J532" s="504">
        <v>1.0900000000000001</v>
      </c>
      <c r="K532" s="501" t="s">
        <v>277</v>
      </c>
      <c r="L532" s="489" t="s">
        <v>403</v>
      </c>
      <c r="M532" s="505">
        <v>2350</v>
      </c>
      <c r="N532" s="506"/>
      <c r="O532" s="507"/>
      <c r="P532" s="506"/>
      <c r="Q532" s="507"/>
      <c r="R532" s="508">
        <v>1</v>
      </c>
      <c r="S532" s="507"/>
      <c r="T532" s="511" t="s">
        <v>674</v>
      </c>
      <c r="U532">
        <f>IF(D531=0,D532,D531)</f>
        <v>30</v>
      </c>
      <c r="V532">
        <f>IF(T531="取りやめ",0,IF(I531=0,I532,I531))</f>
        <v>1.0900000000000001</v>
      </c>
      <c r="W532" s="279"/>
    </row>
    <row r="533" spans="1:23" s="57" customFormat="1" ht="13.5" customHeight="1">
      <c r="A533" s="317">
        <f>IF(G533=G534,G533,G534)</f>
        <v>33</v>
      </c>
      <c r="B533" s="199">
        <f t="shared" ref="B533:B566" si="16">U533</f>
        <v>30</v>
      </c>
      <c r="C533" s="490" t="s">
        <v>536</v>
      </c>
      <c r="D533" s="219">
        <v>30</v>
      </c>
      <c r="E533" s="491" t="s">
        <v>561</v>
      </c>
      <c r="F533" s="492" t="s">
        <v>125</v>
      </c>
      <c r="G533" s="521">
        <v>33</v>
      </c>
      <c r="H533" s="522" t="s">
        <v>582</v>
      </c>
      <c r="I533" s="493">
        <v>0.67</v>
      </c>
      <c r="J533" s="494">
        <v>0.67</v>
      </c>
      <c r="K533" s="491" t="s">
        <v>277</v>
      </c>
      <c r="L533" s="219" t="s">
        <v>403</v>
      </c>
      <c r="M533" s="495">
        <v>2350</v>
      </c>
      <c r="N533" s="496"/>
      <c r="O533" s="497"/>
      <c r="P533" s="496"/>
      <c r="Q533" s="497"/>
      <c r="R533" s="498">
        <v>1</v>
      </c>
      <c r="S533" s="497"/>
      <c r="T533" s="510" t="s">
        <v>671</v>
      </c>
      <c r="U533">
        <f>IF(D533=0,D534,D533)</f>
        <v>30</v>
      </c>
      <c r="V533">
        <v>0</v>
      </c>
      <c r="W533" s="279"/>
    </row>
    <row r="534" spans="1:23" s="57" customFormat="1" ht="13.5" customHeight="1">
      <c r="A534" s="317">
        <f>G534</f>
        <v>33</v>
      </c>
      <c r="B534" s="199">
        <f t="shared" si="16"/>
        <v>30</v>
      </c>
      <c r="C534" s="500" t="s">
        <v>536</v>
      </c>
      <c r="D534" s="489">
        <v>30</v>
      </c>
      <c r="E534" s="501" t="s">
        <v>561</v>
      </c>
      <c r="F534" s="502" t="s">
        <v>125</v>
      </c>
      <c r="G534" s="523">
        <v>33</v>
      </c>
      <c r="H534" s="524" t="s">
        <v>582</v>
      </c>
      <c r="I534" s="503">
        <v>0.67</v>
      </c>
      <c r="J534" s="504">
        <v>0.67</v>
      </c>
      <c r="K534" s="501" t="s">
        <v>277</v>
      </c>
      <c r="L534" s="489" t="s">
        <v>403</v>
      </c>
      <c r="M534" s="505">
        <v>2350</v>
      </c>
      <c r="N534" s="506"/>
      <c r="O534" s="507"/>
      <c r="P534" s="506"/>
      <c r="Q534" s="507"/>
      <c r="R534" s="508">
        <v>1</v>
      </c>
      <c r="S534" s="507"/>
      <c r="T534" s="511" t="s">
        <v>671</v>
      </c>
      <c r="U534">
        <f>IF(D533=0,D534,D533)</f>
        <v>30</v>
      </c>
      <c r="V534">
        <f>IF(T533="取りやめ",0,IF(I533=0,I534,I533))</f>
        <v>0.67</v>
      </c>
      <c r="W534" s="279"/>
    </row>
    <row r="535" spans="1:23" s="57" customFormat="1" ht="13.5" customHeight="1">
      <c r="A535" s="317">
        <f>IF(G535=G536,G535,G536)</f>
        <v>33</v>
      </c>
      <c r="B535" s="199">
        <f t="shared" si="16"/>
        <v>30</v>
      </c>
      <c r="C535" s="490" t="s">
        <v>536</v>
      </c>
      <c r="D535" s="219">
        <v>30</v>
      </c>
      <c r="E535" s="491" t="s">
        <v>561</v>
      </c>
      <c r="F535" s="492" t="s">
        <v>125</v>
      </c>
      <c r="G535" s="521">
        <v>33</v>
      </c>
      <c r="H535" s="522" t="s">
        <v>675</v>
      </c>
      <c r="I535" s="493">
        <v>0.44000000000000006</v>
      </c>
      <c r="J535" s="494">
        <v>0.44000000000000006</v>
      </c>
      <c r="K535" s="491" t="s">
        <v>277</v>
      </c>
      <c r="L535" s="219" t="s">
        <v>403</v>
      </c>
      <c r="M535" s="495">
        <v>2360</v>
      </c>
      <c r="N535" s="496"/>
      <c r="O535" s="497"/>
      <c r="P535" s="496"/>
      <c r="Q535" s="497"/>
      <c r="R535" s="498">
        <v>1</v>
      </c>
      <c r="S535" s="497"/>
      <c r="T535" s="510" t="s">
        <v>676</v>
      </c>
      <c r="U535">
        <f>IF(D535=0,D536,D535)</f>
        <v>30</v>
      </c>
      <c r="V535">
        <v>0</v>
      </c>
      <c r="W535" s="279"/>
    </row>
    <row r="536" spans="1:23" s="57" customFormat="1" ht="13.5" customHeight="1">
      <c r="A536" s="317">
        <f>G536</f>
        <v>33</v>
      </c>
      <c r="B536" s="199">
        <f t="shared" si="16"/>
        <v>30</v>
      </c>
      <c r="C536" s="500" t="s">
        <v>536</v>
      </c>
      <c r="D536" s="489">
        <v>30</v>
      </c>
      <c r="E536" s="501" t="s">
        <v>561</v>
      </c>
      <c r="F536" s="502" t="s">
        <v>125</v>
      </c>
      <c r="G536" s="523">
        <v>33</v>
      </c>
      <c r="H536" s="524" t="s">
        <v>675</v>
      </c>
      <c r="I536" s="503">
        <v>0.44000000000000006</v>
      </c>
      <c r="J536" s="504">
        <v>0.44000000000000006</v>
      </c>
      <c r="K536" s="501" t="s">
        <v>277</v>
      </c>
      <c r="L536" s="489" t="s">
        <v>403</v>
      </c>
      <c r="M536" s="505">
        <v>2360</v>
      </c>
      <c r="N536" s="506"/>
      <c r="O536" s="507"/>
      <c r="P536" s="506"/>
      <c r="Q536" s="507"/>
      <c r="R536" s="508">
        <v>1</v>
      </c>
      <c r="S536" s="507"/>
      <c r="T536" s="511" t="s">
        <v>676</v>
      </c>
      <c r="U536">
        <f>IF(D535=0,D536,D535)</f>
        <v>30</v>
      </c>
      <c r="V536">
        <f>IF(T535="取りやめ",0,IF(I535=0,I536,I535))</f>
        <v>0.44000000000000006</v>
      </c>
      <c r="W536" s="279"/>
    </row>
    <row r="537" spans="1:23" s="57" customFormat="1" ht="13.5" customHeight="1">
      <c r="A537" s="317">
        <f>IF(G537=G538,G537,G538)</f>
        <v>8</v>
      </c>
      <c r="B537" s="199">
        <f t="shared" si="16"/>
        <v>30</v>
      </c>
      <c r="C537" s="490" t="s">
        <v>536</v>
      </c>
      <c r="D537" s="219">
        <v>30</v>
      </c>
      <c r="E537" s="491" t="s">
        <v>561</v>
      </c>
      <c r="F537" s="492" t="s">
        <v>125</v>
      </c>
      <c r="G537" s="521">
        <v>8</v>
      </c>
      <c r="H537" s="522" t="s">
        <v>598</v>
      </c>
      <c r="I537" s="493">
        <v>1.72</v>
      </c>
      <c r="J537" s="494">
        <v>1.72</v>
      </c>
      <c r="K537" s="491" t="s">
        <v>277</v>
      </c>
      <c r="L537" s="219" t="s">
        <v>403</v>
      </c>
      <c r="M537" s="495">
        <v>2350</v>
      </c>
      <c r="N537" s="496"/>
      <c r="O537" s="497"/>
      <c r="P537" s="496"/>
      <c r="Q537" s="497"/>
      <c r="R537" s="498">
        <v>1</v>
      </c>
      <c r="S537" s="497"/>
      <c r="T537" s="510" t="s">
        <v>677</v>
      </c>
      <c r="U537">
        <f>IF(D537=0,D538,D537)</f>
        <v>30</v>
      </c>
      <c r="V537">
        <v>0</v>
      </c>
      <c r="W537" s="279"/>
    </row>
    <row r="538" spans="1:23" s="57" customFormat="1" ht="13.5" customHeight="1">
      <c r="A538" s="317">
        <f>G538</f>
        <v>8</v>
      </c>
      <c r="B538" s="199">
        <f t="shared" si="16"/>
        <v>30</v>
      </c>
      <c r="C538" s="500" t="s">
        <v>536</v>
      </c>
      <c r="D538" s="489">
        <v>30</v>
      </c>
      <c r="E538" s="501" t="s">
        <v>561</v>
      </c>
      <c r="F538" s="502" t="s">
        <v>125</v>
      </c>
      <c r="G538" s="523">
        <v>8</v>
      </c>
      <c r="H538" s="524" t="s">
        <v>598</v>
      </c>
      <c r="I538" s="503">
        <v>1.72</v>
      </c>
      <c r="J538" s="504">
        <v>1.72</v>
      </c>
      <c r="K538" s="501" t="s">
        <v>277</v>
      </c>
      <c r="L538" s="489" t="s">
        <v>403</v>
      </c>
      <c r="M538" s="505">
        <v>2350</v>
      </c>
      <c r="N538" s="506"/>
      <c r="O538" s="507"/>
      <c r="P538" s="506"/>
      <c r="Q538" s="507"/>
      <c r="R538" s="508">
        <v>1</v>
      </c>
      <c r="S538" s="507"/>
      <c r="T538" s="511" t="s">
        <v>677</v>
      </c>
      <c r="U538">
        <f>IF(D537=0,D538,D537)</f>
        <v>30</v>
      </c>
      <c r="V538">
        <f>IF(T537="取りやめ",0,IF(I537=0,I538,I537))</f>
        <v>1.72</v>
      </c>
      <c r="W538" s="279"/>
    </row>
    <row r="539" spans="1:23" s="57" customFormat="1" ht="13.5" customHeight="1">
      <c r="A539" s="317">
        <f>IF(G539=G540,G539,G540)</f>
        <v>60</v>
      </c>
      <c r="B539" s="199">
        <f t="shared" si="16"/>
        <v>30</v>
      </c>
      <c r="C539" s="490" t="s">
        <v>536</v>
      </c>
      <c r="D539" s="219">
        <v>30</v>
      </c>
      <c r="E539" s="491" t="s">
        <v>561</v>
      </c>
      <c r="F539" s="492" t="s">
        <v>125</v>
      </c>
      <c r="G539" s="521">
        <v>60</v>
      </c>
      <c r="H539" s="522" t="s">
        <v>585</v>
      </c>
      <c r="I539" s="493">
        <v>0.51</v>
      </c>
      <c r="J539" s="494">
        <v>0.51</v>
      </c>
      <c r="K539" s="491" t="s">
        <v>277</v>
      </c>
      <c r="L539" s="219" t="s">
        <v>403</v>
      </c>
      <c r="M539" s="495">
        <v>2350</v>
      </c>
      <c r="N539" s="496"/>
      <c r="O539" s="497"/>
      <c r="P539" s="496"/>
      <c r="Q539" s="497"/>
      <c r="R539" s="498">
        <v>1</v>
      </c>
      <c r="S539" s="497"/>
      <c r="T539" s="510" t="s">
        <v>678</v>
      </c>
      <c r="U539">
        <f>IF(D539=0,D540,D539)</f>
        <v>30</v>
      </c>
      <c r="V539">
        <v>0</v>
      </c>
      <c r="W539" s="279"/>
    </row>
    <row r="540" spans="1:23" s="57" customFormat="1" ht="13.5" customHeight="1">
      <c r="A540" s="317">
        <f>G540</f>
        <v>60</v>
      </c>
      <c r="B540" s="199">
        <f t="shared" si="16"/>
        <v>30</v>
      </c>
      <c r="C540" s="500" t="s">
        <v>536</v>
      </c>
      <c r="D540" s="489">
        <v>30</v>
      </c>
      <c r="E540" s="501" t="s">
        <v>561</v>
      </c>
      <c r="F540" s="502" t="s">
        <v>125</v>
      </c>
      <c r="G540" s="523">
        <v>60</v>
      </c>
      <c r="H540" s="524" t="s">
        <v>585</v>
      </c>
      <c r="I540" s="503">
        <v>0.51</v>
      </c>
      <c r="J540" s="504">
        <v>0.51</v>
      </c>
      <c r="K540" s="501" t="s">
        <v>277</v>
      </c>
      <c r="L540" s="489" t="s">
        <v>403</v>
      </c>
      <c r="M540" s="505">
        <v>2350</v>
      </c>
      <c r="N540" s="506"/>
      <c r="O540" s="507"/>
      <c r="P540" s="506"/>
      <c r="Q540" s="507"/>
      <c r="R540" s="508">
        <v>1</v>
      </c>
      <c r="S540" s="507"/>
      <c r="T540" s="511" t="s">
        <v>678</v>
      </c>
      <c r="U540">
        <f>IF(D539=0,D540,D539)</f>
        <v>30</v>
      </c>
      <c r="V540">
        <f>IF(T539="取りやめ",0,IF(I539=0,I540,I539))</f>
        <v>0.51</v>
      </c>
      <c r="W540" s="279"/>
    </row>
    <row r="541" spans="1:23" s="57" customFormat="1" ht="13.5" customHeight="1">
      <c r="A541" s="317">
        <f>IF(G541=G542,G541,G542)</f>
        <v>14</v>
      </c>
      <c r="B541" s="199">
        <f t="shared" si="16"/>
        <v>30</v>
      </c>
      <c r="C541" s="490" t="s">
        <v>411</v>
      </c>
      <c r="D541" s="219">
        <v>30</v>
      </c>
      <c r="E541" s="491" t="s">
        <v>561</v>
      </c>
      <c r="F541" s="492" t="s">
        <v>125</v>
      </c>
      <c r="G541" s="521">
        <v>14</v>
      </c>
      <c r="H541" s="522" t="s">
        <v>679</v>
      </c>
      <c r="I541" s="493">
        <v>9.3699999999999992</v>
      </c>
      <c r="J541" s="494">
        <v>9.3699999999999992</v>
      </c>
      <c r="K541" s="491" t="s">
        <v>277</v>
      </c>
      <c r="L541" s="219" t="s">
        <v>413</v>
      </c>
      <c r="M541" s="495">
        <v>1480</v>
      </c>
      <c r="N541" s="496"/>
      <c r="O541" s="497"/>
      <c r="P541" s="496"/>
      <c r="Q541" s="497"/>
      <c r="R541" s="498">
        <v>1</v>
      </c>
      <c r="S541" s="497"/>
      <c r="T541" s="510" t="s">
        <v>680</v>
      </c>
      <c r="U541">
        <f>IF(D541=0,D542,D541)</f>
        <v>30</v>
      </c>
      <c r="V541">
        <v>0</v>
      </c>
      <c r="W541" s="279"/>
    </row>
    <row r="542" spans="1:23" s="57" customFormat="1" ht="13.5" customHeight="1">
      <c r="A542" s="317">
        <f>G542</f>
        <v>14</v>
      </c>
      <c r="B542" s="199">
        <f t="shared" si="16"/>
        <v>30</v>
      </c>
      <c r="C542" s="500" t="s">
        <v>411</v>
      </c>
      <c r="D542" s="489">
        <v>30</v>
      </c>
      <c r="E542" s="501" t="s">
        <v>561</v>
      </c>
      <c r="F542" s="502" t="s">
        <v>125</v>
      </c>
      <c r="G542" s="523">
        <v>14</v>
      </c>
      <c r="H542" s="524" t="s">
        <v>679</v>
      </c>
      <c r="I542" s="503">
        <v>9.3699999999999992</v>
      </c>
      <c r="J542" s="504">
        <v>9.3699999999999992</v>
      </c>
      <c r="K542" s="501" t="s">
        <v>277</v>
      </c>
      <c r="L542" s="489" t="s">
        <v>413</v>
      </c>
      <c r="M542" s="505">
        <v>1480</v>
      </c>
      <c r="N542" s="506"/>
      <c r="O542" s="507"/>
      <c r="P542" s="506"/>
      <c r="Q542" s="507"/>
      <c r="R542" s="508">
        <v>1</v>
      </c>
      <c r="S542" s="507"/>
      <c r="T542" s="511" t="s">
        <v>680</v>
      </c>
      <c r="U542">
        <f>IF(D541=0,D542,D541)</f>
        <v>30</v>
      </c>
      <c r="V542">
        <f>IF(T541="取りやめ",0,IF(I541=0,I542,I541))</f>
        <v>9.3699999999999992</v>
      </c>
      <c r="W542" s="279"/>
    </row>
    <row r="543" spans="1:23" s="57" customFormat="1" ht="13.5" customHeight="1">
      <c r="A543" s="317">
        <f>IF(G543=G544,G543,G544)</f>
        <v>28</v>
      </c>
      <c r="B543" s="199">
        <f t="shared" si="16"/>
        <v>30</v>
      </c>
      <c r="C543" s="490" t="s">
        <v>411</v>
      </c>
      <c r="D543" s="219">
        <v>30</v>
      </c>
      <c r="E543" s="491" t="s">
        <v>561</v>
      </c>
      <c r="F543" s="492" t="s">
        <v>125</v>
      </c>
      <c r="G543" s="521">
        <v>28</v>
      </c>
      <c r="H543" s="522" t="s">
        <v>595</v>
      </c>
      <c r="I543" s="493">
        <v>1.03</v>
      </c>
      <c r="J543" s="494">
        <v>1.03</v>
      </c>
      <c r="K543" s="491" t="s">
        <v>277</v>
      </c>
      <c r="L543" s="219" t="s">
        <v>403</v>
      </c>
      <c r="M543" s="495">
        <v>1090</v>
      </c>
      <c r="N543" s="496"/>
      <c r="O543" s="497"/>
      <c r="P543" s="496"/>
      <c r="Q543" s="497"/>
      <c r="R543" s="498">
        <v>1</v>
      </c>
      <c r="S543" s="497"/>
      <c r="T543" s="510" t="s">
        <v>681</v>
      </c>
      <c r="U543">
        <f>IF(D543=0,D544,D543)</f>
        <v>30</v>
      </c>
      <c r="V543">
        <v>0</v>
      </c>
      <c r="W543" s="279"/>
    </row>
    <row r="544" spans="1:23" s="57" customFormat="1" ht="13.5" customHeight="1">
      <c r="A544" s="317">
        <f>G544</f>
        <v>28</v>
      </c>
      <c r="B544" s="199">
        <f t="shared" si="16"/>
        <v>30</v>
      </c>
      <c r="C544" s="500" t="s">
        <v>411</v>
      </c>
      <c r="D544" s="489">
        <v>30</v>
      </c>
      <c r="E544" s="501" t="s">
        <v>561</v>
      </c>
      <c r="F544" s="502" t="s">
        <v>125</v>
      </c>
      <c r="G544" s="523">
        <v>28</v>
      </c>
      <c r="H544" s="524" t="s">
        <v>595</v>
      </c>
      <c r="I544" s="503">
        <v>1.03</v>
      </c>
      <c r="J544" s="504">
        <v>1.03</v>
      </c>
      <c r="K544" s="501" t="s">
        <v>277</v>
      </c>
      <c r="L544" s="489" t="s">
        <v>403</v>
      </c>
      <c r="M544" s="505">
        <v>1090</v>
      </c>
      <c r="N544" s="506"/>
      <c r="O544" s="507"/>
      <c r="P544" s="506"/>
      <c r="Q544" s="507"/>
      <c r="R544" s="508">
        <v>1</v>
      </c>
      <c r="S544" s="507"/>
      <c r="T544" s="511" t="s">
        <v>681</v>
      </c>
      <c r="U544">
        <f>IF(D543=0,D544,D543)</f>
        <v>30</v>
      </c>
      <c r="V544">
        <f>IF(T543="取りやめ",0,IF(I543=0,I544,I543))</f>
        <v>1.03</v>
      </c>
      <c r="W544" s="279"/>
    </row>
    <row r="545" spans="1:23" s="57" customFormat="1" ht="13.5" customHeight="1">
      <c r="A545" s="317">
        <f>IF(G545=G546,G545,G546)</f>
        <v>21</v>
      </c>
      <c r="B545" s="199">
        <f t="shared" si="16"/>
        <v>30</v>
      </c>
      <c r="C545" s="490" t="s">
        <v>411</v>
      </c>
      <c r="D545" s="219">
        <v>30</v>
      </c>
      <c r="E545" s="491" t="s">
        <v>561</v>
      </c>
      <c r="F545" s="492" t="s">
        <v>125</v>
      </c>
      <c r="G545" s="521">
        <v>21</v>
      </c>
      <c r="H545" s="522" t="s">
        <v>682</v>
      </c>
      <c r="I545" s="493">
        <v>0.15</v>
      </c>
      <c r="J545" s="494">
        <v>0.15</v>
      </c>
      <c r="K545" s="491" t="s">
        <v>277</v>
      </c>
      <c r="L545" s="219" t="s">
        <v>413</v>
      </c>
      <c r="M545" s="495">
        <v>2000</v>
      </c>
      <c r="N545" s="496"/>
      <c r="O545" s="497"/>
      <c r="P545" s="496"/>
      <c r="Q545" s="497"/>
      <c r="R545" s="498">
        <v>1</v>
      </c>
      <c r="S545" s="497"/>
      <c r="T545" s="510" t="s">
        <v>683</v>
      </c>
      <c r="U545">
        <f>IF(D545=0,D546,D545)</f>
        <v>30</v>
      </c>
      <c r="V545">
        <v>0</v>
      </c>
      <c r="W545" s="279"/>
    </row>
    <row r="546" spans="1:23" s="57" customFormat="1" ht="13.5" customHeight="1">
      <c r="A546" s="317">
        <f>G546</f>
        <v>21</v>
      </c>
      <c r="B546" s="199">
        <f t="shared" si="16"/>
        <v>30</v>
      </c>
      <c r="C546" s="500" t="s">
        <v>411</v>
      </c>
      <c r="D546" s="489">
        <v>30</v>
      </c>
      <c r="E546" s="501" t="s">
        <v>561</v>
      </c>
      <c r="F546" s="502" t="s">
        <v>125</v>
      </c>
      <c r="G546" s="523">
        <v>21</v>
      </c>
      <c r="H546" s="524" t="s">
        <v>682</v>
      </c>
      <c r="I546" s="503">
        <v>0.15</v>
      </c>
      <c r="J546" s="504">
        <v>0.15</v>
      </c>
      <c r="K546" s="501" t="s">
        <v>277</v>
      </c>
      <c r="L546" s="489" t="s">
        <v>413</v>
      </c>
      <c r="M546" s="505">
        <v>2000</v>
      </c>
      <c r="N546" s="506"/>
      <c r="O546" s="507"/>
      <c r="P546" s="506"/>
      <c r="Q546" s="507"/>
      <c r="R546" s="508">
        <v>1</v>
      </c>
      <c r="S546" s="507"/>
      <c r="T546" s="511" t="s">
        <v>683</v>
      </c>
      <c r="U546">
        <f>IF(D545=0,D546,D545)</f>
        <v>30</v>
      </c>
      <c r="V546">
        <f>IF(T545="取りやめ",0,IF(I545=0,I546,I545))</f>
        <v>0.15</v>
      </c>
      <c r="W546" s="279"/>
    </row>
    <row r="547" spans="1:23" s="57" customFormat="1" ht="13.5" customHeight="1">
      <c r="A547" s="317">
        <f>IF(G547=G548,G547,G548)</f>
        <v>52</v>
      </c>
      <c r="B547" s="199">
        <f t="shared" si="16"/>
        <v>30</v>
      </c>
      <c r="C547" s="490" t="s">
        <v>411</v>
      </c>
      <c r="D547" s="219">
        <v>30</v>
      </c>
      <c r="E547" s="491" t="s">
        <v>561</v>
      </c>
      <c r="F547" s="492" t="s">
        <v>125</v>
      </c>
      <c r="G547" s="521">
        <v>52</v>
      </c>
      <c r="H547" s="522" t="s">
        <v>589</v>
      </c>
      <c r="I547" s="493">
        <v>2.93</v>
      </c>
      <c r="J547" s="494">
        <v>2.93</v>
      </c>
      <c r="K547" s="491" t="s">
        <v>277</v>
      </c>
      <c r="L547" s="219" t="s">
        <v>403</v>
      </c>
      <c r="M547" s="495">
        <v>2110</v>
      </c>
      <c r="N547" s="496"/>
      <c r="O547" s="497"/>
      <c r="P547" s="496"/>
      <c r="Q547" s="497"/>
      <c r="R547" s="498">
        <v>1</v>
      </c>
      <c r="S547" s="497"/>
      <c r="T547" s="510" t="s">
        <v>684</v>
      </c>
      <c r="U547">
        <f>IF(D547=0,D548,D547)</f>
        <v>30</v>
      </c>
      <c r="V547">
        <v>0</v>
      </c>
      <c r="W547" s="279"/>
    </row>
    <row r="548" spans="1:23" s="57" customFormat="1" ht="13.5" customHeight="1">
      <c r="A548" s="317">
        <f>G548</f>
        <v>52</v>
      </c>
      <c r="B548" s="199">
        <f t="shared" si="16"/>
        <v>30</v>
      </c>
      <c r="C548" s="500" t="s">
        <v>411</v>
      </c>
      <c r="D548" s="489">
        <v>30</v>
      </c>
      <c r="E548" s="501" t="s">
        <v>561</v>
      </c>
      <c r="F548" s="502" t="s">
        <v>125</v>
      </c>
      <c r="G548" s="523">
        <v>52</v>
      </c>
      <c r="H548" s="524" t="s">
        <v>589</v>
      </c>
      <c r="I548" s="503">
        <v>2.93</v>
      </c>
      <c r="J548" s="504">
        <v>2.93</v>
      </c>
      <c r="K548" s="501" t="s">
        <v>277</v>
      </c>
      <c r="L548" s="489" t="s">
        <v>403</v>
      </c>
      <c r="M548" s="505">
        <v>2110</v>
      </c>
      <c r="N548" s="506"/>
      <c r="O548" s="507"/>
      <c r="P548" s="506"/>
      <c r="Q548" s="507"/>
      <c r="R548" s="508">
        <v>1</v>
      </c>
      <c r="S548" s="507"/>
      <c r="T548" s="511" t="s">
        <v>684</v>
      </c>
      <c r="U548">
        <f>IF(D547=0,D548,D547)</f>
        <v>30</v>
      </c>
      <c r="V548">
        <f>IF(T547="取りやめ",0,IF(I547=0,I548,I547))</f>
        <v>2.93</v>
      </c>
      <c r="W548" s="279"/>
    </row>
    <row r="549" spans="1:23" s="57" customFormat="1" ht="13.5" customHeight="1">
      <c r="A549" s="317">
        <f>IF(G549=G550,G549,G550)</f>
        <v>78</v>
      </c>
      <c r="B549" s="199">
        <f t="shared" si="16"/>
        <v>30</v>
      </c>
      <c r="C549" s="490" t="s">
        <v>411</v>
      </c>
      <c r="D549" s="219">
        <v>30</v>
      </c>
      <c r="E549" s="491" t="s">
        <v>561</v>
      </c>
      <c r="F549" s="492" t="s">
        <v>125</v>
      </c>
      <c r="G549" s="521">
        <v>78</v>
      </c>
      <c r="H549" s="522" t="s">
        <v>685</v>
      </c>
      <c r="I549" s="493">
        <v>2.62</v>
      </c>
      <c r="J549" s="494">
        <v>2.62</v>
      </c>
      <c r="K549" s="491" t="s">
        <v>277</v>
      </c>
      <c r="L549" s="219" t="s">
        <v>439</v>
      </c>
      <c r="M549" s="495">
        <v>1470</v>
      </c>
      <c r="N549" s="496"/>
      <c r="O549" s="497"/>
      <c r="P549" s="496"/>
      <c r="Q549" s="497"/>
      <c r="R549" s="498">
        <v>1</v>
      </c>
      <c r="S549" s="497"/>
      <c r="T549" s="510" t="s">
        <v>686</v>
      </c>
      <c r="U549">
        <f>IF(D549=0,D550,D549)</f>
        <v>30</v>
      </c>
      <c r="V549">
        <v>0</v>
      </c>
      <c r="W549" s="279"/>
    </row>
    <row r="550" spans="1:23" s="57" customFormat="1" ht="13.5" customHeight="1">
      <c r="A550" s="317">
        <f>G550</f>
        <v>78</v>
      </c>
      <c r="B550" s="199">
        <f t="shared" si="16"/>
        <v>30</v>
      </c>
      <c r="C550" s="500" t="s">
        <v>411</v>
      </c>
      <c r="D550" s="489">
        <v>30</v>
      </c>
      <c r="E550" s="501" t="s">
        <v>561</v>
      </c>
      <c r="F550" s="502" t="s">
        <v>125</v>
      </c>
      <c r="G550" s="523">
        <v>78</v>
      </c>
      <c r="H550" s="524" t="s">
        <v>685</v>
      </c>
      <c r="I550" s="503">
        <v>2.62</v>
      </c>
      <c r="J550" s="504">
        <v>2.62</v>
      </c>
      <c r="K550" s="501" t="s">
        <v>277</v>
      </c>
      <c r="L550" s="489" t="s">
        <v>439</v>
      </c>
      <c r="M550" s="505">
        <v>1470</v>
      </c>
      <c r="N550" s="506"/>
      <c r="O550" s="507"/>
      <c r="P550" s="506"/>
      <c r="Q550" s="507"/>
      <c r="R550" s="508">
        <v>1</v>
      </c>
      <c r="S550" s="507"/>
      <c r="T550" s="511" t="s">
        <v>686</v>
      </c>
      <c r="U550">
        <f>IF(D549=0,D550,D549)</f>
        <v>30</v>
      </c>
      <c r="V550">
        <f>IF(T549="取りやめ",0,IF(I549=0,I550,I549))</f>
        <v>2.62</v>
      </c>
      <c r="W550" s="279"/>
    </row>
    <row r="551" spans="1:23" s="57" customFormat="1" ht="13.5" customHeight="1">
      <c r="A551" s="317">
        <f>IF(G551=G552,G551,G552)</f>
        <v>78</v>
      </c>
      <c r="B551" s="199">
        <f t="shared" si="16"/>
        <v>30</v>
      </c>
      <c r="C551" s="490" t="s">
        <v>411</v>
      </c>
      <c r="D551" s="219">
        <v>30</v>
      </c>
      <c r="E551" s="491" t="s">
        <v>561</v>
      </c>
      <c r="F551" s="492" t="s">
        <v>125</v>
      </c>
      <c r="G551" s="521">
        <v>78</v>
      </c>
      <c r="H551" s="522" t="s">
        <v>617</v>
      </c>
      <c r="I551" s="493">
        <v>0.21000000000000002</v>
      </c>
      <c r="J551" s="494">
        <v>0.21000000000000002</v>
      </c>
      <c r="K551" s="491" t="s">
        <v>277</v>
      </c>
      <c r="L551" s="219" t="s">
        <v>439</v>
      </c>
      <c r="M551" s="495">
        <v>950</v>
      </c>
      <c r="N551" s="496"/>
      <c r="O551" s="497"/>
      <c r="P551" s="496"/>
      <c r="Q551" s="497"/>
      <c r="R551" s="498">
        <v>1</v>
      </c>
      <c r="S551" s="497"/>
      <c r="T551" s="510" t="s">
        <v>687</v>
      </c>
      <c r="U551">
        <f>IF(D551=0,D552,D551)</f>
        <v>30</v>
      </c>
      <c r="V551">
        <v>0</v>
      </c>
      <c r="W551" s="279"/>
    </row>
    <row r="552" spans="1:23" s="57" customFormat="1" ht="13.5" customHeight="1">
      <c r="A552" s="317">
        <f>G552</f>
        <v>78</v>
      </c>
      <c r="B552" s="199">
        <f t="shared" si="16"/>
        <v>30</v>
      </c>
      <c r="C552" s="500" t="s">
        <v>411</v>
      </c>
      <c r="D552" s="489">
        <v>30</v>
      </c>
      <c r="E552" s="501" t="s">
        <v>561</v>
      </c>
      <c r="F552" s="502" t="s">
        <v>125</v>
      </c>
      <c r="G552" s="523">
        <v>78</v>
      </c>
      <c r="H552" s="524" t="s">
        <v>617</v>
      </c>
      <c r="I552" s="503">
        <v>0.21000000000000002</v>
      </c>
      <c r="J552" s="504">
        <v>0.21000000000000002</v>
      </c>
      <c r="K552" s="501" t="s">
        <v>277</v>
      </c>
      <c r="L552" s="489" t="s">
        <v>439</v>
      </c>
      <c r="M552" s="505">
        <v>950</v>
      </c>
      <c r="N552" s="506"/>
      <c r="O552" s="507"/>
      <c r="P552" s="506"/>
      <c r="Q552" s="507"/>
      <c r="R552" s="508">
        <v>1</v>
      </c>
      <c r="S552" s="507"/>
      <c r="T552" s="511" t="s">
        <v>687</v>
      </c>
      <c r="U552">
        <f>IF(D551=0,D552,D551)</f>
        <v>30</v>
      </c>
      <c r="V552">
        <f>IF(T551="取りやめ",0,IF(I551=0,I552,I551))</f>
        <v>0.21000000000000002</v>
      </c>
      <c r="W552" s="279"/>
    </row>
    <row r="553" spans="1:23" s="57" customFormat="1" ht="13.5" customHeight="1">
      <c r="A553" s="317">
        <f>IF(G553=G554,G553,G554)</f>
        <v>29</v>
      </c>
      <c r="B553" s="199">
        <f t="shared" si="16"/>
        <v>30</v>
      </c>
      <c r="C553" s="490" t="s">
        <v>411</v>
      </c>
      <c r="D553" s="219">
        <v>30</v>
      </c>
      <c r="E553" s="491" t="s">
        <v>561</v>
      </c>
      <c r="F553" s="492" t="s">
        <v>125</v>
      </c>
      <c r="G553" s="521">
        <v>29</v>
      </c>
      <c r="H553" s="522" t="s">
        <v>688</v>
      </c>
      <c r="I553" s="493">
        <v>0.22000000000000003</v>
      </c>
      <c r="J553" s="494">
        <v>0.22000000000000003</v>
      </c>
      <c r="K553" s="491" t="s">
        <v>277</v>
      </c>
      <c r="L553" s="219" t="s">
        <v>403</v>
      </c>
      <c r="M553" s="495">
        <v>1500</v>
      </c>
      <c r="N553" s="496"/>
      <c r="O553" s="497"/>
      <c r="P553" s="496"/>
      <c r="Q553" s="497"/>
      <c r="R553" s="498">
        <v>1</v>
      </c>
      <c r="S553" s="497"/>
      <c r="T553" s="510" t="s">
        <v>689</v>
      </c>
      <c r="U553">
        <f>IF(D553=0,D554,D553)</f>
        <v>30</v>
      </c>
      <c r="V553">
        <v>0</v>
      </c>
      <c r="W553" s="279"/>
    </row>
    <row r="554" spans="1:23" s="57" customFormat="1" ht="13.5" customHeight="1">
      <c r="A554" s="317">
        <f>G554</f>
        <v>29</v>
      </c>
      <c r="B554" s="199">
        <f t="shared" si="16"/>
        <v>30</v>
      </c>
      <c r="C554" s="500" t="s">
        <v>411</v>
      </c>
      <c r="D554" s="489">
        <v>30</v>
      </c>
      <c r="E554" s="501" t="s">
        <v>561</v>
      </c>
      <c r="F554" s="502" t="s">
        <v>125</v>
      </c>
      <c r="G554" s="523">
        <v>29</v>
      </c>
      <c r="H554" s="524" t="s">
        <v>688</v>
      </c>
      <c r="I554" s="503">
        <v>0.22000000000000003</v>
      </c>
      <c r="J554" s="504">
        <v>0.22000000000000003</v>
      </c>
      <c r="K554" s="501" t="s">
        <v>277</v>
      </c>
      <c r="L554" s="489" t="s">
        <v>403</v>
      </c>
      <c r="M554" s="505">
        <v>1500</v>
      </c>
      <c r="N554" s="506"/>
      <c r="O554" s="507"/>
      <c r="P554" s="506"/>
      <c r="Q554" s="507"/>
      <c r="R554" s="508">
        <v>1</v>
      </c>
      <c r="S554" s="507"/>
      <c r="T554" s="511" t="s">
        <v>689</v>
      </c>
      <c r="U554">
        <f>IF(D553=0,D554,D553)</f>
        <v>30</v>
      </c>
      <c r="V554">
        <f>IF(T553="取りやめ",0,IF(I553=0,I554,I553))</f>
        <v>0.22000000000000003</v>
      </c>
      <c r="W554" s="279"/>
    </row>
    <row r="555" spans="1:23" s="57" customFormat="1" ht="13.5" customHeight="1">
      <c r="A555" s="317">
        <f>IF(G555=G556,G555,G556)</f>
        <v>77</v>
      </c>
      <c r="B555" s="199">
        <f t="shared" si="16"/>
        <v>30</v>
      </c>
      <c r="C555" s="490" t="s">
        <v>411</v>
      </c>
      <c r="D555" s="219">
        <v>30</v>
      </c>
      <c r="E555" s="491" t="s">
        <v>561</v>
      </c>
      <c r="F555" s="492" t="s">
        <v>125</v>
      </c>
      <c r="G555" s="521">
        <v>77</v>
      </c>
      <c r="H555" s="522" t="s">
        <v>690</v>
      </c>
      <c r="I555" s="493">
        <v>0.90999999999999992</v>
      </c>
      <c r="J555" s="494">
        <v>0.90999999999999992</v>
      </c>
      <c r="K555" s="491" t="s">
        <v>277</v>
      </c>
      <c r="L555" s="219" t="s">
        <v>413</v>
      </c>
      <c r="M555" s="495">
        <v>1310</v>
      </c>
      <c r="N555" s="496"/>
      <c r="O555" s="497"/>
      <c r="P555" s="496"/>
      <c r="Q555" s="497"/>
      <c r="R555" s="498">
        <v>1</v>
      </c>
      <c r="S555" s="497"/>
      <c r="T555" s="510" t="s">
        <v>691</v>
      </c>
      <c r="U555">
        <f>IF(D555=0,D556,D555)</f>
        <v>30</v>
      </c>
      <c r="V555">
        <v>0</v>
      </c>
      <c r="W555" s="279"/>
    </row>
    <row r="556" spans="1:23" s="57" customFormat="1" ht="13.5" customHeight="1">
      <c r="A556" s="317">
        <f>G556</f>
        <v>77</v>
      </c>
      <c r="B556" s="199">
        <f t="shared" si="16"/>
        <v>30</v>
      </c>
      <c r="C556" s="500" t="s">
        <v>411</v>
      </c>
      <c r="D556" s="489">
        <v>30</v>
      </c>
      <c r="E556" s="501" t="s">
        <v>561</v>
      </c>
      <c r="F556" s="502" t="s">
        <v>125</v>
      </c>
      <c r="G556" s="523">
        <v>77</v>
      </c>
      <c r="H556" s="524" t="s">
        <v>690</v>
      </c>
      <c r="I556" s="503">
        <v>0.90999999999999992</v>
      </c>
      <c r="J556" s="504">
        <v>0.90999999999999992</v>
      </c>
      <c r="K556" s="501" t="s">
        <v>277</v>
      </c>
      <c r="L556" s="489" t="s">
        <v>413</v>
      </c>
      <c r="M556" s="505">
        <v>1310</v>
      </c>
      <c r="N556" s="506"/>
      <c r="O556" s="507"/>
      <c r="P556" s="506"/>
      <c r="Q556" s="507"/>
      <c r="R556" s="508">
        <v>1</v>
      </c>
      <c r="S556" s="507"/>
      <c r="T556" s="511" t="s">
        <v>691</v>
      </c>
      <c r="U556">
        <f>IF(D555=0,D556,D555)</f>
        <v>30</v>
      </c>
      <c r="V556">
        <f>IF(T555="取りやめ",0,IF(I555=0,I556,I555))</f>
        <v>0.90999999999999992</v>
      </c>
      <c r="W556" s="279"/>
    </row>
    <row r="557" spans="1:23" s="57" customFormat="1" ht="13.5" customHeight="1">
      <c r="A557" s="317">
        <f>IF(G557=G558,G557,G558)</f>
        <v>12</v>
      </c>
      <c r="B557" s="199">
        <f t="shared" si="16"/>
        <v>30</v>
      </c>
      <c r="C557" s="490" t="s">
        <v>536</v>
      </c>
      <c r="D557" s="219">
        <v>30</v>
      </c>
      <c r="E557" s="491" t="s">
        <v>561</v>
      </c>
      <c r="F557" s="492" t="s">
        <v>125</v>
      </c>
      <c r="G557" s="521">
        <v>12</v>
      </c>
      <c r="H557" s="522" t="s">
        <v>692</v>
      </c>
      <c r="I557" s="493">
        <v>0.82</v>
      </c>
      <c r="J557" s="494">
        <v>0.82</v>
      </c>
      <c r="K557" s="491" t="s">
        <v>277</v>
      </c>
      <c r="L557" s="219" t="s">
        <v>403</v>
      </c>
      <c r="M557" s="495">
        <v>1980</v>
      </c>
      <c r="N557" s="496"/>
      <c r="O557" s="497"/>
      <c r="P557" s="496"/>
      <c r="Q557" s="497"/>
      <c r="R557" s="498">
        <v>1</v>
      </c>
      <c r="S557" s="497"/>
      <c r="T557" s="510" t="s">
        <v>693</v>
      </c>
      <c r="U557">
        <f>IF(D557=0,D558,D557)</f>
        <v>30</v>
      </c>
      <c r="V557">
        <v>0</v>
      </c>
      <c r="W557" s="279"/>
    </row>
    <row r="558" spans="1:23" s="57" customFormat="1" ht="13.5" customHeight="1">
      <c r="A558" s="317">
        <f>G558</f>
        <v>12</v>
      </c>
      <c r="B558" s="199">
        <f t="shared" si="16"/>
        <v>30</v>
      </c>
      <c r="C558" s="500" t="s">
        <v>536</v>
      </c>
      <c r="D558" s="489">
        <v>30</v>
      </c>
      <c r="E558" s="501" t="s">
        <v>561</v>
      </c>
      <c r="F558" s="502" t="s">
        <v>125</v>
      </c>
      <c r="G558" s="523">
        <v>12</v>
      </c>
      <c r="H558" s="524" t="s">
        <v>692</v>
      </c>
      <c r="I558" s="503">
        <v>0.82</v>
      </c>
      <c r="J558" s="504">
        <v>0.82</v>
      </c>
      <c r="K558" s="501" t="s">
        <v>277</v>
      </c>
      <c r="L558" s="489" t="s">
        <v>403</v>
      </c>
      <c r="M558" s="505">
        <v>1980</v>
      </c>
      <c r="N558" s="506"/>
      <c r="O558" s="507"/>
      <c r="P558" s="506"/>
      <c r="Q558" s="507"/>
      <c r="R558" s="508">
        <v>1</v>
      </c>
      <c r="S558" s="507"/>
      <c r="T558" s="511" t="s">
        <v>693</v>
      </c>
      <c r="U558">
        <f>IF(D557=0,D558,D557)</f>
        <v>30</v>
      </c>
      <c r="V558">
        <f>IF(T557="取りやめ",0,IF(I557=0,I558,I557))</f>
        <v>0.82</v>
      </c>
      <c r="W558" s="279"/>
    </row>
    <row r="559" spans="1:23" s="57" customFormat="1" ht="13.5" customHeight="1">
      <c r="A559" s="317">
        <f>IF(G559=G560,G559,G560)</f>
        <v>13</v>
      </c>
      <c r="B559" s="199">
        <f t="shared" si="16"/>
        <v>30</v>
      </c>
      <c r="C559" s="490" t="s">
        <v>536</v>
      </c>
      <c r="D559" s="219">
        <v>30</v>
      </c>
      <c r="E559" s="491" t="s">
        <v>561</v>
      </c>
      <c r="F559" s="492" t="s">
        <v>125</v>
      </c>
      <c r="G559" s="521">
        <v>13</v>
      </c>
      <c r="H559" s="522" t="s">
        <v>608</v>
      </c>
      <c r="I559" s="493">
        <v>0.4</v>
      </c>
      <c r="J559" s="494">
        <v>0.4</v>
      </c>
      <c r="K559" s="491" t="s">
        <v>277</v>
      </c>
      <c r="L559" s="219" t="s">
        <v>403</v>
      </c>
      <c r="M559" s="495">
        <v>1470</v>
      </c>
      <c r="N559" s="496"/>
      <c r="O559" s="497"/>
      <c r="P559" s="496"/>
      <c r="Q559" s="497"/>
      <c r="R559" s="498">
        <v>1</v>
      </c>
      <c r="S559" s="497"/>
      <c r="T559" s="510" t="s">
        <v>694</v>
      </c>
      <c r="U559">
        <f>IF(D559=0,D560,D559)</f>
        <v>30</v>
      </c>
      <c r="V559">
        <v>0</v>
      </c>
      <c r="W559" s="279"/>
    </row>
    <row r="560" spans="1:23" s="57" customFormat="1" ht="13.5" customHeight="1">
      <c r="A560" s="317">
        <f>G560</f>
        <v>13</v>
      </c>
      <c r="B560" s="199">
        <f t="shared" si="16"/>
        <v>30</v>
      </c>
      <c r="C560" s="500" t="s">
        <v>536</v>
      </c>
      <c r="D560" s="489">
        <v>30</v>
      </c>
      <c r="E560" s="501" t="s">
        <v>561</v>
      </c>
      <c r="F560" s="502" t="s">
        <v>125</v>
      </c>
      <c r="G560" s="523">
        <v>13</v>
      </c>
      <c r="H560" s="524" t="s">
        <v>608</v>
      </c>
      <c r="I560" s="503">
        <v>0.4</v>
      </c>
      <c r="J560" s="504">
        <v>0.4</v>
      </c>
      <c r="K560" s="501" t="s">
        <v>277</v>
      </c>
      <c r="L560" s="489" t="s">
        <v>403</v>
      </c>
      <c r="M560" s="505">
        <v>1470</v>
      </c>
      <c r="N560" s="506"/>
      <c r="O560" s="507"/>
      <c r="P560" s="506"/>
      <c r="Q560" s="507"/>
      <c r="R560" s="508">
        <v>1</v>
      </c>
      <c r="S560" s="507"/>
      <c r="T560" s="511" t="s">
        <v>694</v>
      </c>
      <c r="U560">
        <f>IF(D559=0,D560,D559)</f>
        <v>30</v>
      </c>
      <c r="V560">
        <f>IF(T559="取りやめ",0,IF(I559=0,I560,I559))</f>
        <v>0.4</v>
      </c>
      <c r="W560" s="279"/>
    </row>
    <row r="561" spans="1:23" s="57" customFormat="1" ht="13.5" customHeight="1">
      <c r="A561" s="317">
        <f>IF(G561=G562,G561,G562)</f>
        <v>13</v>
      </c>
      <c r="B561" s="199">
        <f t="shared" si="16"/>
        <v>30</v>
      </c>
      <c r="C561" s="490" t="s">
        <v>536</v>
      </c>
      <c r="D561" s="219">
        <v>30</v>
      </c>
      <c r="E561" s="491" t="s">
        <v>561</v>
      </c>
      <c r="F561" s="492" t="s">
        <v>125</v>
      </c>
      <c r="G561" s="521">
        <v>13</v>
      </c>
      <c r="H561" s="522" t="s">
        <v>612</v>
      </c>
      <c r="I561" s="493">
        <v>0.38</v>
      </c>
      <c r="J561" s="494">
        <v>0.38</v>
      </c>
      <c r="K561" s="491" t="s">
        <v>277</v>
      </c>
      <c r="L561" s="219" t="s">
        <v>403</v>
      </c>
      <c r="M561" s="495">
        <v>1570</v>
      </c>
      <c r="N561" s="496"/>
      <c r="O561" s="497"/>
      <c r="P561" s="496"/>
      <c r="Q561" s="497"/>
      <c r="R561" s="498">
        <v>1</v>
      </c>
      <c r="S561" s="497"/>
      <c r="T561" s="510" t="s">
        <v>695</v>
      </c>
      <c r="U561">
        <f>IF(D561=0,D562,D561)</f>
        <v>30</v>
      </c>
      <c r="V561">
        <v>0</v>
      </c>
      <c r="W561" s="279"/>
    </row>
    <row r="562" spans="1:23" s="57" customFormat="1" ht="13.5" customHeight="1">
      <c r="A562" s="317">
        <f>G562</f>
        <v>13</v>
      </c>
      <c r="B562" s="199">
        <f t="shared" si="16"/>
        <v>30</v>
      </c>
      <c r="C562" s="500" t="s">
        <v>536</v>
      </c>
      <c r="D562" s="489">
        <v>30</v>
      </c>
      <c r="E562" s="501" t="s">
        <v>561</v>
      </c>
      <c r="F562" s="502" t="s">
        <v>125</v>
      </c>
      <c r="G562" s="523">
        <v>13</v>
      </c>
      <c r="H562" s="524" t="s">
        <v>612</v>
      </c>
      <c r="I562" s="503">
        <v>0.38</v>
      </c>
      <c r="J562" s="504">
        <v>0.38</v>
      </c>
      <c r="K562" s="501" t="s">
        <v>277</v>
      </c>
      <c r="L562" s="489" t="s">
        <v>403</v>
      </c>
      <c r="M562" s="505">
        <v>1570</v>
      </c>
      <c r="N562" s="506"/>
      <c r="O562" s="507"/>
      <c r="P562" s="506"/>
      <c r="Q562" s="507"/>
      <c r="R562" s="508">
        <v>1</v>
      </c>
      <c r="S562" s="507"/>
      <c r="T562" s="511" t="s">
        <v>695</v>
      </c>
      <c r="U562">
        <f>IF(D561=0,D562,D561)</f>
        <v>30</v>
      </c>
      <c r="V562">
        <f>IF(T561="取りやめ",0,IF(I561=0,I562,I561))</f>
        <v>0.38</v>
      </c>
      <c r="W562" s="279"/>
    </row>
    <row r="563" spans="1:23" s="57" customFormat="1" ht="13.5" customHeight="1">
      <c r="A563" s="317">
        <f>IF(G563=G564,G563,G564)</f>
        <v>33</v>
      </c>
      <c r="B563" s="199">
        <f t="shared" si="16"/>
        <v>30</v>
      </c>
      <c r="C563" s="490" t="s">
        <v>536</v>
      </c>
      <c r="D563" s="219">
        <v>30</v>
      </c>
      <c r="E563" s="491" t="s">
        <v>561</v>
      </c>
      <c r="F563" s="492" t="s">
        <v>125</v>
      </c>
      <c r="G563" s="521">
        <v>33</v>
      </c>
      <c r="H563" s="522" t="s">
        <v>696</v>
      </c>
      <c r="I563" s="493">
        <v>0.6</v>
      </c>
      <c r="J563" s="494">
        <v>0.6</v>
      </c>
      <c r="K563" s="491" t="s">
        <v>277</v>
      </c>
      <c r="L563" s="219" t="s">
        <v>403</v>
      </c>
      <c r="M563" s="495">
        <v>1830</v>
      </c>
      <c r="N563" s="496"/>
      <c r="O563" s="497"/>
      <c r="P563" s="496"/>
      <c r="Q563" s="497"/>
      <c r="R563" s="498">
        <v>1</v>
      </c>
      <c r="S563" s="497"/>
      <c r="T563" s="510" t="s">
        <v>697</v>
      </c>
      <c r="U563">
        <f>IF(D563=0,D564,D563)</f>
        <v>30</v>
      </c>
      <c r="V563">
        <v>0</v>
      </c>
      <c r="W563" s="279"/>
    </row>
    <row r="564" spans="1:23" s="57" customFormat="1" ht="13.5" customHeight="1">
      <c r="A564" s="317">
        <f>G564</f>
        <v>33</v>
      </c>
      <c r="B564" s="199">
        <f t="shared" si="16"/>
        <v>30</v>
      </c>
      <c r="C564" s="500" t="s">
        <v>536</v>
      </c>
      <c r="D564" s="489">
        <v>30</v>
      </c>
      <c r="E564" s="501" t="s">
        <v>561</v>
      </c>
      <c r="F564" s="502" t="s">
        <v>125</v>
      </c>
      <c r="G564" s="523">
        <v>33</v>
      </c>
      <c r="H564" s="524" t="s">
        <v>696</v>
      </c>
      <c r="I564" s="503">
        <v>0.6</v>
      </c>
      <c r="J564" s="504">
        <v>0.6</v>
      </c>
      <c r="K564" s="501" t="s">
        <v>277</v>
      </c>
      <c r="L564" s="489" t="s">
        <v>403</v>
      </c>
      <c r="M564" s="505">
        <v>1830</v>
      </c>
      <c r="N564" s="506"/>
      <c r="O564" s="507"/>
      <c r="P564" s="506"/>
      <c r="Q564" s="507"/>
      <c r="R564" s="508">
        <v>1</v>
      </c>
      <c r="S564" s="507"/>
      <c r="T564" s="511" t="s">
        <v>697</v>
      </c>
      <c r="U564">
        <f>IF(D563=0,D564,D563)</f>
        <v>30</v>
      </c>
      <c r="V564">
        <f>IF(T563="取りやめ",0,IF(I563=0,I564,I563))</f>
        <v>0.6</v>
      </c>
      <c r="W564" s="279"/>
    </row>
    <row r="565" spans="1:23" s="57" customFormat="1" ht="13.5" customHeight="1">
      <c r="A565" s="317">
        <f>IF(G565=G566,G565,G566)</f>
        <v>34</v>
      </c>
      <c r="B565" s="199">
        <f t="shared" si="16"/>
        <v>30</v>
      </c>
      <c r="C565" s="490" t="s">
        <v>536</v>
      </c>
      <c r="D565" s="219">
        <v>30</v>
      </c>
      <c r="E565" s="491" t="s">
        <v>561</v>
      </c>
      <c r="F565" s="492" t="s">
        <v>125</v>
      </c>
      <c r="G565" s="521">
        <v>34</v>
      </c>
      <c r="H565" s="522" t="s">
        <v>656</v>
      </c>
      <c r="I565" s="493">
        <v>0.33999999999999997</v>
      </c>
      <c r="J565" s="494">
        <v>0.33999999999999997</v>
      </c>
      <c r="K565" s="491" t="s">
        <v>277</v>
      </c>
      <c r="L565" s="219" t="s">
        <v>403</v>
      </c>
      <c r="M565" s="495">
        <v>2170</v>
      </c>
      <c r="N565" s="496"/>
      <c r="O565" s="497"/>
      <c r="P565" s="496"/>
      <c r="Q565" s="497"/>
      <c r="R565" s="498">
        <v>1</v>
      </c>
      <c r="S565" s="497"/>
      <c r="T565" s="510" t="s">
        <v>698</v>
      </c>
      <c r="U565">
        <f>IF(D565=0,D566,D565)</f>
        <v>30</v>
      </c>
      <c r="V565">
        <v>0</v>
      </c>
      <c r="W565" s="279"/>
    </row>
    <row r="566" spans="1:23" s="57" customFormat="1" ht="13.5" customHeight="1">
      <c r="A566" s="317">
        <f>G566</f>
        <v>34</v>
      </c>
      <c r="B566" s="199">
        <f t="shared" si="16"/>
        <v>30</v>
      </c>
      <c r="C566" s="500" t="s">
        <v>536</v>
      </c>
      <c r="D566" s="489">
        <v>30</v>
      </c>
      <c r="E566" s="501" t="s">
        <v>561</v>
      </c>
      <c r="F566" s="502" t="s">
        <v>125</v>
      </c>
      <c r="G566" s="523">
        <v>34</v>
      </c>
      <c r="H566" s="524" t="s">
        <v>656</v>
      </c>
      <c r="I566" s="503">
        <v>0.33999999999999997</v>
      </c>
      <c r="J566" s="504">
        <v>0.33999999999999997</v>
      </c>
      <c r="K566" s="501" t="s">
        <v>277</v>
      </c>
      <c r="L566" s="489" t="s">
        <v>403</v>
      </c>
      <c r="M566" s="505">
        <v>2170</v>
      </c>
      <c r="N566" s="506"/>
      <c r="O566" s="507"/>
      <c r="P566" s="506"/>
      <c r="Q566" s="507"/>
      <c r="R566" s="508">
        <v>1</v>
      </c>
      <c r="S566" s="507"/>
      <c r="T566" s="511" t="s">
        <v>698</v>
      </c>
      <c r="U566">
        <f>IF(D565=0,D566,D565)</f>
        <v>30</v>
      </c>
      <c r="V566">
        <f>IF(T565="取りやめ",0,IF(I565=0,I566,I565))</f>
        <v>0.33999999999999997</v>
      </c>
      <c r="W566" s="279"/>
    </row>
    <row r="567" spans="1:23" s="57" customFormat="1" ht="13.5" customHeight="1">
      <c r="A567" s="317">
        <f>IF(G567=G568,G567,G568)</f>
        <v>67</v>
      </c>
      <c r="B567" s="199">
        <f t="shared" ref="B567:B580" si="17">U567</f>
        <v>30</v>
      </c>
      <c r="C567" s="490" t="s">
        <v>536</v>
      </c>
      <c r="D567" s="219">
        <v>30</v>
      </c>
      <c r="E567" s="491" t="s">
        <v>561</v>
      </c>
      <c r="F567" s="492" t="s">
        <v>125</v>
      </c>
      <c r="G567" s="521">
        <v>67</v>
      </c>
      <c r="H567" s="522" t="s">
        <v>584</v>
      </c>
      <c r="I567" s="493">
        <v>1.67</v>
      </c>
      <c r="J567" s="494">
        <v>1.67</v>
      </c>
      <c r="K567" s="491" t="s">
        <v>277</v>
      </c>
      <c r="L567" s="219" t="s">
        <v>403</v>
      </c>
      <c r="M567" s="495">
        <v>1760</v>
      </c>
      <c r="N567" s="496"/>
      <c r="O567" s="497"/>
      <c r="P567" s="496"/>
      <c r="Q567" s="497"/>
      <c r="R567" s="498">
        <v>1</v>
      </c>
      <c r="S567" s="497"/>
      <c r="T567" s="510" t="s">
        <v>699</v>
      </c>
      <c r="U567">
        <f>IF(D567=0,D568,D567)</f>
        <v>30</v>
      </c>
      <c r="V567">
        <v>0</v>
      </c>
      <c r="W567" s="279"/>
    </row>
    <row r="568" spans="1:23" s="57" customFormat="1" ht="13.5" customHeight="1">
      <c r="A568" s="317">
        <f>G568</f>
        <v>67</v>
      </c>
      <c r="B568" s="199">
        <f t="shared" si="17"/>
        <v>30</v>
      </c>
      <c r="C568" s="500" t="s">
        <v>536</v>
      </c>
      <c r="D568" s="489">
        <v>30</v>
      </c>
      <c r="E568" s="501" t="s">
        <v>561</v>
      </c>
      <c r="F568" s="502" t="s">
        <v>125</v>
      </c>
      <c r="G568" s="523">
        <v>67</v>
      </c>
      <c r="H568" s="524" t="s">
        <v>584</v>
      </c>
      <c r="I568" s="503">
        <v>1.67</v>
      </c>
      <c r="J568" s="504">
        <v>1.67</v>
      </c>
      <c r="K568" s="501" t="s">
        <v>277</v>
      </c>
      <c r="L568" s="489" t="s">
        <v>403</v>
      </c>
      <c r="M568" s="505">
        <v>1760</v>
      </c>
      <c r="N568" s="506"/>
      <c r="O568" s="507"/>
      <c r="P568" s="506"/>
      <c r="Q568" s="507"/>
      <c r="R568" s="508">
        <v>1</v>
      </c>
      <c r="S568" s="507"/>
      <c r="T568" s="511" t="s">
        <v>699</v>
      </c>
      <c r="U568">
        <f>IF(D567=0,D568,D567)</f>
        <v>30</v>
      </c>
      <c r="V568">
        <f>IF(T567="取りやめ",0,IF(I567=0,I568,I567))</f>
        <v>1.67</v>
      </c>
      <c r="W568" s="279"/>
    </row>
    <row r="569" spans="1:23" s="57" customFormat="1" ht="13.5" customHeight="1">
      <c r="A569" s="317">
        <f>IF(G569=G570,G569,G570)</f>
        <v>16</v>
      </c>
      <c r="B569" s="199">
        <f t="shared" si="17"/>
        <v>30</v>
      </c>
      <c r="C569" s="490" t="s">
        <v>411</v>
      </c>
      <c r="D569" s="219">
        <v>30</v>
      </c>
      <c r="E569" s="491" t="s">
        <v>561</v>
      </c>
      <c r="F569" s="492" t="s">
        <v>125</v>
      </c>
      <c r="G569" s="521">
        <v>16</v>
      </c>
      <c r="H569" s="522" t="s">
        <v>603</v>
      </c>
      <c r="I569" s="493">
        <v>0.27999999999999997</v>
      </c>
      <c r="J569" s="494">
        <v>0.27999999999999997</v>
      </c>
      <c r="K569" s="491" t="s">
        <v>700</v>
      </c>
      <c r="L569" s="219" t="s">
        <v>403</v>
      </c>
      <c r="M569" s="495">
        <v>2210</v>
      </c>
      <c r="N569" s="496"/>
      <c r="O569" s="497"/>
      <c r="P569" s="496"/>
      <c r="Q569" s="497"/>
      <c r="R569" s="498">
        <v>1</v>
      </c>
      <c r="S569" s="497"/>
      <c r="T569" s="510" t="s">
        <v>701</v>
      </c>
      <c r="U569">
        <f>IF(D569=0,D570,D569)</f>
        <v>30</v>
      </c>
      <c r="V569">
        <v>0</v>
      </c>
      <c r="W569" s="279"/>
    </row>
    <row r="570" spans="1:23" s="57" customFormat="1" ht="13.5" customHeight="1">
      <c r="A570" s="317">
        <f>G570</f>
        <v>16</v>
      </c>
      <c r="B570" s="199">
        <f t="shared" si="17"/>
        <v>30</v>
      </c>
      <c r="C570" s="500" t="s">
        <v>411</v>
      </c>
      <c r="D570" s="489">
        <v>30</v>
      </c>
      <c r="E570" s="501" t="s">
        <v>561</v>
      </c>
      <c r="F570" s="502" t="s">
        <v>125</v>
      </c>
      <c r="G570" s="523">
        <v>16</v>
      </c>
      <c r="H570" s="524" t="s">
        <v>603</v>
      </c>
      <c r="I570" s="503">
        <v>0.27999999999999997</v>
      </c>
      <c r="J570" s="504">
        <v>0.27999999999999997</v>
      </c>
      <c r="K570" s="501" t="s">
        <v>700</v>
      </c>
      <c r="L570" s="489" t="s">
        <v>403</v>
      </c>
      <c r="M570" s="505">
        <v>2210</v>
      </c>
      <c r="N570" s="506"/>
      <c r="O570" s="507"/>
      <c r="P570" s="506"/>
      <c r="Q570" s="507"/>
      <c r="R570" s="508">
        <v>1</v>
      </c>
      <c r="S570" s="507"/>
      <c r="T570" s="511" t="s">
        <v>701</v>
      </c>
      <c r="U570">
        <f>IF(D569=0,D570,D569)</f>
        <v>30</v>
      </c>
      <c r="V570">
        <f>IF(T569="取りやめ",0,IF(I569=0,I570,I569))</f>
        <v>0.27999999999999997</v>
      </c>
      <c r="W570" s="279"/>
    </row>
    <row r="571" spans="1:23" s="57" customFormat="1" ht="13.5" customHeight="1">
      <c r="A571" s="317">
        <f>IF(G571=G572,G571,G572)</f>
        <v>24</v>
      </c>
      <c r="B571" s="199">
        <f t="shared" si="17"/>
        <v>30</v>
      </c>
      <c r="C571" s="490" t="s">
        <v>411</v>
      </c>
      <c r="D571" s="219">
        <v>30</v>
      </c>
      <c r="E571" s="491" t="s">
        <v>561</v>
      </c>
      <c r="F571" s="492" t="s">
        <v>125</v>
      </c>
      <c r="G571" s="521">
        <v>24</v>
      </c>
      <c r="H571" s="522" t="s">
        <v>702</v>
      </c>
      <c r="I571" s="493">
        <v>0.90999999999999992</v>
      </c>
      <c r="J571" s="494">
        <v>0.90999999999999992</v>
      </c>
      <c r="K571" s="491" t="s">
        <v>700</v>
      </c>
      <c r="L571" s="219" t="s">
        <v>403</v>
      </c>
      <c r="M571" s="495">
        <v>2200</v>
      </c>
      <c r="N571" s="496"/>
      <c r="O571" s="497"/>
      <c r="P571" s="496"/>
      <c r="Q571" s="497"/>
      <c r="R571" s="498">
        <v>1</v>
      </c>
      <c r="S571" s="497"/>
      <c r="T571" s="510" t="s">
        <v>703</v>
      </c>
      <c r="U571">
        <f>IF(D571=0,D572,D571)</f>
        <v>30</v>
      </c>
      <c r="V571">
        <v>0</v>
      </c>
      <c r="W571" s="279"/>
    </row>
    <row r="572" spans="1:23" s="57" customFormat="1" ht="13.5" customHeight="1">
      <c r="A572" s="317">
        <f>G572</f>
        <v>24</v>
      </c>
      <c r="B572" s="199">
        <f t="shared" si="17"/>
        <v>30</v>
      </c>
      <c r="C572" s="500" t="s">
        <v>411</v>
      </c>
      <c r="D572" s="489">
        <v>30</v>
      </c>
      <c r="E572" s="501" t="s">
        <v>561</v>
      </c>
      <c r="F572" s="502" t="s">
        <v>125</v>
      </c>
      <c r="G572" s="523">
        <v>24</v>
      </c>
      <c r="H572" s="524" t="s">
        <v>702</v>
      </c>
      <c r="I572" s="503">
        <v>0.90999999999999992</v>
      </c>
      <c r="J572" s="504">
        <v>0.90999999999999992</v>
      </c>
      <c r="K572" s="501" t="s">
        <v>700</v>
      </c>
      <c r="L572" s="489" t="s">
        <v>403</v>
      </c>
      <c r="M572" s="505">
        <v>2200</v>
      </c>
      <c r="N572" s="506"/>
      <c r="O572" s="507"/>
      <c r="P572" s="506"/>
      <c r="Q572" s="507"/>
      <c r="R572" s="508">
        <v>1</v>
      </c>
      <c r="S572" s="507"/>
      <c r="T572" s="511" t="s">
        <v>703</v>
      </c>
      <c r="U572">
        <f>IF(D571=0,D572,D571)</f>
        <v>30</v>
      </c>
      <c r="V572">
        <f>IF(T571="取りやめ",0,IF(I571=0,I572,I571))</f>
        <v>0.90999999999999992</v>
      </c>
      <c r="W572" s="279"/>
    </row>
    <row r="573" spans="1:23" s="57" customFormat="1" ht="13.5" customHeight="1">
      <c r="A573" s="317">
        <f>IF(G573=G574,G573,G574)</f>
        <v>24</v>
      </c>
      <c r="B573" s="199">
        <f t="shared" si="17"/>
        <v>30</v>
      </c>
      <c r="C573" s="490" t="s">
        <v>411</v>
      </c>
      <c r="D573" s="219">
        <v>30</v>
      </c>
      <c r="E573" s="491" t="s">
        <v>561</v>
      </c>
      <c r="F573" s="492" t="s">
        <v>125</v>
      </c>
      <c r="G573" s="521">
        <v>24</v>
      </c>
      <c r="H573" s="522" t="s">
        <v>702</v>
      </c>
      <c r="I573" s="493">
        <v>0.76</v>
      </c>
      <c r="J573" s="494">
        <v>0.76</v>
      </c>
      <c r="K573" s="491" t="s">
        <v>700</v>
      </c>
      <c r="L573" s="219" t="s">
        <v>403</v>
      </c>
      <c r="M573" s="495">
        <v>2210</v>
      </c>
      <c r="N573" s="496"/>
      <c r="O573" s="497"/>
      <c r="P573" s="496"/>
      <c r="Q573" s="497"/>
      <c r="R573" s="498">
        <v>1</v>
      </c>
      <c r="S573" s="497"/>
      <c r="T573" s="510" t="s">
        <v>704</v>
      </c>
      <c r="U573">
        <f>IF(D573=0,D574,D573)</f>
        <v>30</v>
      </c>
      <c r="V573">
        <v>0</v>
      </c>
      <c r="W573" s="279"/>
    </row>
    <row r="574" spans="1:23" s="57" customFormat="1" ht="13.5" customHeight="1">
      <c r="A574" s="317">
        <f>G574</f>
        <v>24</v>
      </c>
      <c r="B574" s="199">
        <f t="shared" si="17"/>
        <v>30</v>
      </c>
      <c r="C574" s="500" t="s">
        <v>411</v>
      </c>
      <c r="D574" s="489">
        <v>30</v>
      </c>
      <c r="E574" s="501" t="s">
        <v>561</v>
      </c>
      <c r="F574" s="502" t="s">
        <v>125</v>
      </c>
      <c r="G574" s="523">
        <v>24</v>
      </c>
      <c r="H574" s="524" t="s">
        <v>702</v>
      </c>
      <c r="I574" s="503">
        <v>0.76</v>
      </c>
      <c r="J574" s="504">
        <v>0.76</v>
      </c>
      <c r="K574" s="501" t="s">
        <v>700</v>
      </c>
      <c r="L574" s="489" t="s">
        <v>403</v>
      </c>
      <c r="M574" s="505">
        <v>2210</v>
      </c>
      <c r="N574" s="506"/>
      <c r="O574" s="507"/>
      <c r="P574" s="506"/>
      <c r="Q574" s="507"/>
      <c r="R574" s="508">
        <v>1</v>
      </c>
      <c r="S574" s="507"/>
      <c r="T574" s="511" t="s">
        <v>704</v>
      </c>
      <c r="U574">
        <f>IF(D573=0,D574,D573)</f>
        <v>30</v>
      </c>
      <c r="V574">
        <f>IF(T573="取りやめ",0,IF(I573=0,I574,I573))</f>
        <v>0.76</v>
      </c>
      <c r="W574" s="279"/>
    </row>
    <row r="575" spans="1:23" s="57" customFormat="1" ht="13.5" customHeight="1">
      <c r="A575" s="317">
        <f>IF(G575=G576,G575,G576)</f>
        <v>5</v>
      </c>
      <c r="B575" s="199">
        <f t="shared" si="17"/>
        <v>30</v>
      </c>
      <c r="C575" s="490" t="s">
        <v>411</v>
      </c>
      <c r="D575" s="219">
        <v>30</v>
      </c>
      <c r="E575" s="491" t="s">
        <v>561</v>
      </c>
      <c r="F575" s="492" t="s">
        <v>125</v>
      </c>
      <c r="G575" s="521">
        <v>5</v>
      </c>
      <c r="H575" s="522" t="s">
        <v>574</v>
      </c>
      <c r="I575" s="493">
        <v>0.22999999999999998</v>
      </c>
      <c r="J575" s="494">
        <v>0.22999999999999998</v>
      </c>
      <c r="K575" s="491" t="s">
        <v>700</v>
      </c>
      <c r="L575" s="219" t="s">
        <v>439</v>
      </c>
      <c r="M575" s="495">
        <v>1520</v>
      </c>
      <c r="N575" s="496"/>
      <c r="O575" s="497"/>
      <c r="P575" s="496"/>
      <c r="Q575" s="497"/>
      <c r="R575" s="498">
        <v>1</v>
      </c>
      <c r="S575" s="497"/>
      <c r="T575" s="510" t="s">
        <v>705</v>
      </c>
      <c r="U575">
        <f>IF(D575=0,D576,D575)</f>
        <v>30</v>
      </c>
      <c r="V575">
        <v>0</v>
      </c>
      <c r="W575" s="279"/>
    </row>
    <row r="576" spans="1:23" s="57" customFormat="1" ht="13.5" customHeight="1">
      <c r="A576" s="317">
        <f>G576</f>
        <v>5</v>
      </c>
      <c r="B576" s="199">
        <f t="shared" si="17"/>
        <v>30</v>
      </c>
      <c r="C576" s="500" t="s">
        <v>411</v>
      </c>
      <c r="D576" s="489">
        <v>30</v>
      </c>
      <c r="E576" s="501" t="s">
        <v>561</v>
      </c>
      <c r="F576" s="502" t="s">
        <v>125</v>
      </c>
      <c r="G576" s="523">
        <v>5</v>
      </c>
      <c r="H576" s="524" t="s">
        <v>574</v>
      </c>
      <c r="I576" s="503">
        <v>0.22999999999999998</v>
      </c>
      <c r="J576" s="504">
        <v>0.22999999999999998</v>
      </c>
      <c r="K576" s="501" t="s">
        <v>700</v>
      </c>
      <c r="L576" s="489" t="s">
        <v>439</v>
      </c>
      <c r="M576" s="505">
        <v>1520</v>
      </c>
      <c r="N576" s="506"/>
      <c r="O576" s="507"/>
      <c r="P576" s="506"/>
      <c r="Q576" s="507"/>
      <c r="R576" s="508">
        <v>1</v>
      </c>
      <c r="S576" s="507"/>
      <c r="T576" s="511" t="s">
        <v>705</v>
      </c>
      <c r="U576">
        <f>IF(D575=0,D576,D575)</f>
        <v>30</v>
      </c>
      <c r="V576">
        <f>IF(T575="取りやめ",0,IF(I575=0,I576,I575))</f>
        <v>0.22999999999999998</v>
      </c>
      <c r="W576" s="279"/>
    </row>
    <row r="577" spans="1:27" s="57" customFormat="1" ht="13.5" customHeight="1">
      <c r="A577" s="317">
        <f>IF(G577=G578,G577,G578)</f>
        <v>6</v>
      </c>
      <c r="B577" s="199">
        <f t="shared" si="17"/>
        <v>30</v>
      </c>
      <c r="C577" s="490" t="s">
        <v>411</v>
      </c>
      <c r="D577" s="219">
        <v>30</v>
      </c>
      <c r="E577" s="491" t="s">
        <v>561</v>
      </c>
      <c r="F577" s="492" t="s">
        <v>125</v>
      </c>
      <c r="G577" s="521">
        <v>6</v>
      </c>
      <c r="H577" s="522" t="s">
        <v>706</v>
      </c>
      <c r="I577" s="493">
        <v>0.1</v>
      </c>
      <c r="J577" s="494">
        <v>0.1</v>
      </c>
      <c r="K577" s="491" t="s">
        <v>700</v>
      </c>
      <c r="L577" s="219" t="s">
        <v>439</v>
      </c>
      <c r="M577" s="495">
        <v>1300</v>
      </c>
      <c r="N577" s="496"/>
      <c r="O577" s="497"/>
      <c r="P577" s="496"/>
      <c r="Q577" s="497"/>
      <c r="R577" s="498">
        <v>1</v>
      </c>
      <c r="S577" s="497"/>
      <c r="T577" s="510" t="s">
        <v>707</v>
      </c>
      <c r="U577">
        <f>IF(D577=0,D578,D577)</f>
        <v>30</v>
      </c>
      <c r="V577">
        <v>0</v>
      </c>
      <c r="W577" s="279"/>
    </row>
    <row r="578" spans="1:27" s="57" customFormat="1" ht="13.5" customHeight="1">
      <c r="A578" s="317">
        <f>G578</f>
        <v>6</v>
      </c>
      <c r="B578" s="199">
        <f t="shared" si="17"/>
        <v>30</v>
      </c>
      <c r="C578" s="500" t="s">
        <v>411</v>
      </c>
      <c r="D578" s="489">
        <v>30</v>
      </c>
      <c r="E578" s="501" t="s">
        <v>561</v>
      </c>
      <c r="F578" s="502" t="s">
        <v>125</v>
      </c>
      <c r="G578" s="523">
        <v>6</v>
      </c>
      <c r="H578" s="524" t="s">
        <v>706</v>
      </c>
      <c r="I578" s="503">
        <v>0.1</v>
      </c>
      <c r="J578" s="504">
        <v>0.1</v>
      </c>
      <c r="K578" s="501" t="s">
        <v>700</v>
      </c>
      <c r="L578" s="489" t="s">
        <v>439</v>
      </c>
      <c r="M578" s="505">
        <v>1300</v>
      </c>
      <c r="N578" s="506"/>
      <c r="O578" s="507"/>
      <c r="P578" s="506"/>
      <c r="Q578" s="507"/>
      <c r="R578" s="508">
        <v>1</v>
      </c>
      <c r="S578" s="507"/>
      <c r="T578" s="511" t="s">
        <v>707</v>
      </c>
      <c r="U578">
        <f>IF(D577=0,D578,D577)</f>
        <v>30</v>
      </c>
      <c r="V578">
        <f>IF(T577="取りやめ",0,IF(I577=0,I578,I577))</f>
        <v>0.1</v>
      </c>
      <c r="W578" s="279"/>
    </row>
    <row r="579" spans="1:27" s="57" customFormat="1" ht="13.5" customHeight="1">
      <c r="A579" s="317">
        <f>IF(G579=G580,G579,G580)</f>
        <v>68</v>
      </c>
      <c r="B579" s="199">
        <f t="shared" si="17"/>
        <v>30</v>
      </c>
      <c r="C579" s="490" t="s">
        <v>411</v>
      </c>
      <c r="D579" s="219">
        <v>30</v>
      </c>
      <c r="E579" s="491" t="s">
        <v>561</v>
      </c>
      <c r="F579" s="492" t="s">
        <v>125</v>
      </c>
      <c r="G579" s="521">
        <v>68</v>
      </c>
      <c r="H579" s="522" t="s">
        <v>708</v>
      </c>
      <c r="I579" s="493">
        <v>0.57000000000000006</v>
      </c>
      <c r="J579" s="494">
        <v>0.57000000000000006</v>
      </c>
      <c r="K579" s="491" t="s">
        <v>700</v>
      </c>
      <c r="L579" s="219" t="s">
        <v>439</v>
      </c>
      <c r="M579" s="495">
        <v>1070</v>
      </c>
      <c r="N579" s="496"/>
      <c r="O579" s="497"/>
      <c r="P579" s="496"/>
      <c r="Q579" s="497"/>
      <c r="R579" s="498">
        <v>1</v>
      </c>
      <c r="S579" s="497"/>
      <c r="T579" s="510" t="s">
        <v>709</v>
      </c>
      <c r="U579">
        <f>IF(D579=0,D580,D579)</f>
        <v>30</v>
      </c>
      <c r="V579">
        <v>0</v>
      </c>
      <c r="W579" s="279"/>
    </row>
    <row r="580" spans="1:27" s="57" customFormat="1" ht="13.5" customHeight="1">
      <c r="A580" s="317">
        <f>G580</f>
        <v>68</v>
      </c>
      <c r="B580" s="199">
        <f t="shared" si="17"/>
        <v>30</v>
      </c>
      <c r="C580" s="500" t="s">
        <v>411</v>
      </c>
      <c r="D580" s="489">
        <v>30</v>
      </c>
      <c r="E580" s="501" t="s">
        <v>561</v>
      </c>
      <c r="F580" s="502" t="s">
        <v>125</v>
      </c>
      <c r="G580" s="523">
        <v>68</v>
      </c>
      <c r="H580" s="524" t="s">
        <v>708</v>
      </c>
      <c r="I580" s="503">
        <v>0.57000000000000006</v>
      </c>
      <c r="J580" s="504">
        <v>0.57000000000000006</v>
      </c>
      <c r="K580" s="501" t="s">
        <v>700</v>
      </c>
      <c r="L580" s="489" t="s">
        <v>439</v>
      </c>
      <c r="M580" s="505">
        <v>1070</v>
      </c>
      <c r="N580" s="506"/>
      <c r="O580" s="507"/>
      <c r="P580" s="506"/>
      <c r="Q580" s="507"/>
      <c r="R580" s="508">
        <v>1</v>
      </c>
      <c r="S580" s="507"/>
      <c r="T580" s="511" t="s">
        <v>709</v>
      </c>
      <c r="U580">
        <f>IF(D579=0,D580,D579)</f>
        <v>30</v>
      </c>
      <c r="V580">
        <f>IF(T579="取りやめ",0,IF(I579=0,I580,I579))</f>
        <v>0.57000000000000006</v>
      </c>
      <c r="W580" s="279"/>
    </row>
    <row r="581" spans="1:27" s="269" customFormat="1" ht="13.5" customHeight="1">
      <c r="A581" s="317">
        <f>IF(G581=G582,G581,G582)</f>
        <v>81</v>
      </c>
      <c r="B581" s="199">
        <f>U581</f>
        <v>30</v>
      </c>
      <c r="C581" s="58" t="s">
        <v>125</v>
      </c>
      <c r="D581" s="116">
        <v>30</v>
      </c>
      <c r="E581" s="43" t="s">
        <v>561</v>
      </c>
      <c r="F581" s="43" t="s">
        <v>125</v>
      </c>
      <c r="G581" s="152">
        <v>81</v>
      </c>
      <c r="H581" s="152" t="s">
        <v>568</v>
      </c>
      <c r="I581" s="44">
        <v>4.3</v>
      </c>
      <c r="J581" s="213">
        <v>4.3</v>
      </c>
      <c r="K581" s="214" t="s">
        <v>277</v>
      </c>
      <c r="L581" s="376" t="s">
        <v>403</v>
      </c>
      <c r="M581" s="217">
        <v>2000</v>
      </c>
      <c r="N581" s="374"/>
      <c r="O581" s="217"/>
      <c r="P581" s="217"/>
      <c r="Q581" s="217"/>
      <c r="R581" s="498">
        <v>1</v>
      </c>
      <c r="S581" s="219"/>
      <c r="T581" s="256" t="s">
        <v>651</v>
      </c>
      <c r="U581">
        <f>IF(D581=0,D582,D581)</f>
        <v>30</v>
      </c>
      <c r="V581">
        <v>0</v>
      </c>
      <c r="W581" s="279">
        <v>0</v>
      </c>
    </row>
    <row r="582" spans="1:27" s="56" customFormat="1" ht="13.5" customHeight="1">
      <c r="A582" s="317">
        <f>G582</f>
        <v>81</v>
      </c>
      <c r="B582" s="199">
        <f>U582</f>
        <v>30</v>
      </c>
      <c r="C582" s="132" t="s">
        <v>80</v>
      </c>
      <c r="D582" s="120">
        <v>29</v>
      </c>
      <c r="E582" s="148" t="s">
        <v>24</v>
      </c>
      <c r="F582" s="148" t="s">
        <v>80</v>
      </c>
      <c r="G582" s="153">
        <v>81</v>
      </c>
      <c r="H582" s="153">
        <v>41</v>
      </c>
      <c r="I582" s="16">
        <v>6.68</v>
      </c>
      <c r="J582" s="16">
        <v>6.68</v>
      </c>
      <c r="K582" s="122" t="s">
        <v>54</v>
      </c>
      <c r="L582" s="133" t="s">
        <v>88</v>
      </c>
      <c r="M582" s="123">
        <v>2000</v>
      </c>
      <c r="N582" s="124"/>
      <c r="O582" s="123"/>
      <c r="P582" s="123"/>
      <c r="Q582" s="123"/>
      <c r="R582" s="508">
        <v>1</v>
      </c>
      <c r="S582" s="125"/>
      <c r="T582" s="132"/>
      <c r="U582">
        <f>IF(D581=0,D582,D581)</f>
        <v>30</v>
      </c>
      <c r="V582">
        <f>IF(T581="取りやめ",0,IF(I581=0,I582,I581))</f>
        <v>4.3</v>
      </c>
      <c r="W582" s="279">
        <f>IF(T581="取りやめ",0,V582)</f>
        <v>4.3</v>
      </c>
      <c r="X582" s="56">
        <v>17</v>
      </c>
      <c r="Y582" s="56" t="s">
        <v>28</v>
      </c>
      <c r="Z582" s="56">
        <v>27</v>
      </c>
      <c r="AA582" s="56" t="s">
        <v>54</v>
      </c>
    </row>
  </sheetData>
  <autoFilter ref="A4:W582">
    <sortState ref="A5:W404">
      <sortCondition ref="B4:B404"/>
    </sortState>
  </autoFilter>
  <mergeCells count="4">
    <mergeCell ref="E2:H2"/>
    <mergeCell ref="I2:P2"/>
    <mergeCell ref="N3:P3"/>
    <mergeCell ref="J3:M3"/>
  </mergeCells>
  <phoneticPr fontId="2"/>
  <dataValidations count="8">
    <dataValidation type="list" imeMode="hiragana" allowBlank="1" showInputMessage="1" showErrorMessage="1" sqref="Q229:Q234 Q101:Q104 S165:S168 Q293:Q294 S293:S294 S218:S224 S273:S274 Q51:Q56 S51:S56 Q109:Q110 S109:S110 Q19:Q20 S19:S20 Q41:Q42 S41:S42 Q273:Q274 S229:S234 S101:S104 S281:S282 Q165:Q168 S391:S398 Q391:Q398 S85:S94 S213:S214 Q67:Q68 S67:S68 Q381:Q382 S381:S382 Q213:Q214 Q85:Q94 Q281:Q282 Q218:Q224">
      <formula1>$Y$6</formula1>
    </dataValidation>
    <dataValidation imeMode="hiragana" allowBlank="1" showInputMessage="1" showErrorMessage="1" sqref="C229:C234 F229:F234 O229:P234 O101:P104 L165:L168 O293:P294 F293:F294 C293:C294 L293:L294 F218:F224 C218:C224 L218:L224 L273:L274 O51:P56 F51:F56 C51:C56 L51:L56 O109:P110 F109:F110 C109:C110 L109:L110 O19:P20 F19:F20 C19:C20 L19:L20 O41:P42 F41:F42 C41:C42 L41:L42 O273:P274 F273:F274 C273:C274 L229:L234 L101:L104 C101:C104 F101:F104 F281:F282 C165:C168 F165:F168 O165:P168 F391:F398 C391:C398 L391:L398 O391:P398 F85:F94 C85:C94 L85:L94 F213:F214 O67:P68 L67:L68 C67:C68 F67:F68 O381:P382 L381:L382 C381:C382 F381:F382 O213:P214 L213:L214 C213:C214 O85:P94 O281:P282 L281:L282 C281:C282 O218:P224"/>
    <dataValidation imeMode="off" allowBlank="1" showInputMessage="1" showErrorMessage="1" sqref="R229:R235 R101:R104 G165:J168 G218:J224 G293:J294 M293:M294 M218:M224 R218:R224 M273:M274 G51:J56 M51:M56 R51:R56 R109:R110 G109:J110 M109:M110 R19:R20 G19:J20 M19:M20 R41:R42 G41:J42 M41:M42 R273:R274 G273:J274 G229:J234 G101:J104 M101:M104 M281:M282 M165:M168 R165:R168 G391:J398 M391:M398 G281:J282 M85:M94 G85:J94 M213:M214 R67:R68 G67:J68 M67:M68 M229:M234 G381:J382 M381:M382 R213:R214 G213:J214 R85:R94 R281:R282"/>
    <dataValidation type="list" imeMode="hiragana" allowBlank="1" showInputMessage="1" showErrorMessage="1" sqref="K101:K104 K165:K168 K293:K294 K273:K274 K51:K56 K109:K110 K19:K20 K41:K42 K229:K230 K281:K282 K391:K398 K213:K214 K67:K68 K381:K382 K85:K94 K218:K224">
      <formula1>$AA$13:$AA$14</formula1>
    </dataValidation>
    <dataValidation type="list" imeMode="off" allowBlank="1" showInputMessage="1" showErrorMessage="1" sqref="D52:D56">
      <formula1>$Z$8:$Z$21</formula1>
    </dataValidation>
    <dataValidation type="list" imeMode="hiragana" allowBlank="1" showInputMessage="1" showErrorMessage="1" sqref="E397:E398 E109:E110 E51:E56 E229:E234 E293:E294 E218:E222">
      <formula1>$Y$8:$Y$23</formula1>
    </dataValidation>
    <dataValidation type="list" imeMode="off" allowBlank="1" showInputMessage="1" showErrorMessage="1" sqref="D19:D20 D41:D42">
      <formula1>$Z$8:$Z$19</formula1>
    </dataValidation>
    <dataValidation type="list" imeMode="hiragana" allowBlank="1" showInputMessage="1" showErrorMessage="1" sqref="E19:E20 E41:E42 E273:E274 E223:E224 E281:E282 E165:E168 E391:E396 E213:E214 E67:E68 E381:E382 E85:E94 E101:E104">
      <formula1>$Y$8:$Y$21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84" fitToHeight="10" orientation="landscape" r:id="rId1"/>
  <headerFooter>
    <oddHeader>&amp;R別紙１</oddHeader>
  </headerFooter>
  <rowBreaks count="2" manualBreakCount="2">
    <brk id="44" min="2" max="19" man="1"/>
    <brk id="212" min="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zoomScale="85" zoomScaleNormal="85" workbookViewId="0">
      <pane xSplit="5" ySplit="3" topLeftCell="F4" activePane="bottomRight" state="frozen"/>
      <selection activeCell="A14" sqref="A14:IV62"/>
      <selection pane="topRight" activeCell="A14" sqref="A14:IV62"/>
      <selection pane="bottomLeft" activeCell="A14" sqref="A14:IV62"/>
      <selection pane="bottomRight"/>
    </sheetView>
  </sheetViews>
  <sheetFormatPr defaultRowHeight="13.5"/>
  <cols>
    <col min="1" max="1" width="1.625" customWidth="1"/>
    <col min="2" max="2" width="13.125" customWidth="1"/>
    <col min="3" max="3" width="10.125" customWidth="1"/>
    <col min="4" max="5" width="11.625" customWidth="1"/>
    <col min="6" max="6" width="45.5" customWidth="1"/>
    <col min="7" max="7" width="10.625" customWidth="1"/>
    <col min="8" max="8" width="30.125" customWidth="1"/>
    <col min="11" max="12" width="9" hidden="1" customWidth="1"/>
  </cols>
  <sheetData>
    <row r="1" spans="2:12" ht="16.5" customHeight="1">
      <c r="B1" s="1" t="s">
        <v>55</v>
      </c>
    </row>
    <row r="2" spans="2:12" ht="17.25" customHeight="1">
      <c r="B2" s="643" t="s">
        <v>19</v>
      </c>
      <c r="C2" s="643" t="s">
        <v>2</v>
      </c>
      <c r="D2" s="644" t="s">
        <v>3</v>
      </c>
      <c r="E2" s="644"/>
      <c r="F2" s="645" t="s">
        <v>56</v>
      </c>
      <c r="G2" s="643" t="s">
        <v>16</v>
      </c>
      <c r="H2" s="644" t="s">
        <v>17</v>
      </c>
      <c r="K2" t="s">
        <v>20</v>
      </c>
    </row>
    <row r="3" spans="2:12">
      <c r="B3" s="643"/>
      <c r="C3" s="643"/>
      <c r="D3" s="2" t="s">
        <v>4</v>
      </c>
      <c r="E3" s="2" t="s">
        <v>5</v>
      </c>
      <c r="F3" s="646"/>
      <c r="G3" s="643"/>
      <c r="H3" s="644"/>
      <c r="K3" t="s">
        <v>21</v>
      </c>
    </row>
    <row r="4" spans="2:12" ht="18.75" customHeight="1">
      <c r="B4" s="3"/>
      <c r="C4" s="3"/>
      <c r="D4" s="3"/>
      <c r="E4" s="3"/>
      <c r="F4" s="3"/>
      <c r="G4" s="3"/>
      <c r="H4" s="3"/>
      <c r="K4" t="s">
        <v>4</v>
      </c>
      <c r="L4" t="s">
        <v>2</v>
      </c>
    </row>
    <row r="5" spans="2:12" ht="18.75" customHeight="1">
      <c r="B5" s="3"/>
      <c r="C5" s="3"/>
      <c r="D5" s="3"/>
      <c r="E5" s="3"/>
      <c r="F5" s="3"/>
      <c r="G5" s="3"/>
      <c r="H5" s="3"/>
      <c r="K5" t="s">
        <v>22</v>
      </c>
      <c r="L5">
        <v>25</v>
      </c>
    </row>
    <row r="6" spans="2:12" ht="18.75" customHeight="1">
      <c r="B6" s="3"/>
      <c r="C6" s="3"/>
      <c r="D6" s="3"/>
      <c r="E6" s="3"/>
      <c r="F6" s="3"/>
      <c r="G6" s="3"/>
      <c r="H6" s="3"/>
      <c r="K6" t="s">
        <v>23</v>
      </c>
      <c r="L6">
        <v>26</v>
      </c>
    </row>
    <row r="7" spans="2:12" ht="18.75" customHeight="1">
      <c r="B7" s="3"/>
      <c r="C7" s="3"/>
      <c r="D7" s="3"/>
      <c r="E7" s="3"/>
      <c r="F7" s="3"/>
      <c r="G7" s="3"/>
      <c r="H7" s="3"/>
      <c r="K7" t="s">
        <v>24</v>
      </c>
      <c r="L7">
        <v>27</v>
      </c>
    </row>
    <row r="8" spans="2:12" ht="18.75" customHeight="1">
      <c r="B8" s="3"/>
      <c r="C8" s="3"/>
      <c r="D8" s="3"/>
      <c r="E8" s="3"/>
      <c r="F8" s="3"/>
      <c r="G8" s="3"/>
      <c r="H8" s="3"/>
      <c r="K8" t="s">
        <v>25</v>
      </c>
      <c r="L8">
        <v>28</v>
      </c>
    </row>
    <row r="9" spans="2:12" ht="18.75" customHeight="1">
      <c r="B9" s="3"/>
      <c r="C9" s="3"/>
      <c r="D9" s="3"/>
      <c r="E9" s="3"/>
      <c r="F9" s="3"/>
      <c r="G9" s="3"/>
      <c r="H9" s="3"/>
      <c r="K9" t="s">
        <v>26</v>
      </c>
      <c r="L9">
        <v>29</v>
      </c>
    </row>
    <row r="10" spans="2:12" ht="18.75" customHeight="1">
      <c r="B10" s="3"/>
      <c r="C10" s="3"/>
      <c r="D10" s="3"/>
      <c r="E10" s="3"/>
      <c r="F10" s="3"/>
      <c r="G10" s="3"/>
      <c r="H10" s="3"/>
      <c r="K10" t="s">
        <v>27</v>
      </c>
      <c r="L10">
        <v>30</v>
      </c>
    </row>
    <row r="11" spans="2:12" ht="18.75" customHeight="1">
      <c r="B11" s="3"/>
      <c r="C11" s="3"/>
      <c r="D11" s="3"/>
      <c r="E11" s="3"/>
      <c r="F11" s="3"/>
      <c r="G11" s="3"/>
      <c r="H11" s="3"/>
      <c r="K11" t="s">
        <v>28</v>
      </c>
      <c r="L11">
        <v>31</v>
      </c>
    </row>
    <row r="12" spans="2:12" ht="18.75" customHeight="1">
      <c r="B12" s="3"/>
      <c r="C12" s="3"/>
      <c r="D12" s="3"/>
      <c r="E12" s="3"/>
      <c r="F12" s="3"/>
      <c r="G12" s="3"/>
      <c r="H12" s="3"/>
      <c r="K12" t="s">
        <v>29</v>
      </c>
      <c r="L12">
        <v>32</v>
      </c>
    </row>
    <row r="13" spans="2:12" ht="18.75" customHeight="1">
      <c r="B13" s="3"/>
      <c r="C13" s="3"/>
      <c r="D13" s="3"/>
      <c r="E13" s="3"/>
      <c r="F13" s="3"/>
      <c r="G13" s="3"/>
      <c r="H13" s="3"/>
      <c r="K13" t="s">
        <v>30</v>
      </c>
    </row>
    <row r="14" spans="2:12" ht="18.75" customHeight="1">
      <c r="B14" s="3"/>
      <c r="C14" s="3"/>
      <c r="D14" s="3"/>
      <c r="E14" s="3"/>
      <c r="F14" s="3"/>
      <c r="G14" s="3"/>
      <c r="H14" s="3"/>
      <c r="K14" t="s">
        <v>31</v>
      </c>
    </row>
    <row r="15" spans="2:12" ht="18.75" customHeight="1">
      <c r="B15" s="3"/>
      <c r="C15" s="3"/>
      <c r="D15" s="3"/>
      <c r="E15" s="3"/>
      <c r="F15" s="3"/>
      <c r="G15" s="3"/>
      <c r="H15" s="3"/>
      <c r="K15" t="s">
        <v>32</v>
      </c>
    </row>
    <row r="16" spans="2:12" ht="18.75" customHeight="1">
      <c r="B16" s="3"/>
      <c r="C16" s="3"/>
      <c r="D16" s="3"/>
      <c r="E16" s="3"/>
      <c r="F16" s="3"/>
      <c r="G16" s="3"/>
      <c r="H16" s="3"/>
    </row>
    <row r="17" spans="2:8" ht="18.75" customHeight="1">
      <c r="B17" s="3"/>
      <c r="C17" s="3"/>
      <c r="D17" s="3"/>
      <c r="E17" s="3"/>
      <c r="F17" s="3"/>
      <c r="G17" s="3"/>
      <c r="H17" s="3"/>
    </row>
    <row r="18" spans="2:8" ht="18.75" customHeight="1">
      <c r="B18" s="3"/>
      <c r="C18" s="3"/>
      <c r="D18" s="3"/>
      <c r="E18" s="3"/>
      <c r="F18" s="3"/>
      <c r="G18" s="3"/>
      <c r="H18" s="3"/>
    </row>
    <row r="19" spans="2:8" ht="18.75" customHeight="1">
      <c r="B19" s="3"/>
      <c r="C19" s="3"/>
      <c r="D19" s="3"/>
      <c r="E19" s="3"/>
      <c r="F19" s="3"/>
      <c r="G19" s="3"/>
      <c r="H19" s="3"/>
    </row>
    <row r="20" spans="2:8" ht="18.75" customHeight="1">
      <c r="B20" s="3"/>
      <c r="C20" s="3"/>
      <c r="D20" s="3"/>
      <c r="E20" s="3"/>
      <c r="F20" s="3"/>
      <c r="G20" s="3"/>
      <c r="H20" s="3"/>
    </row>
    <row r="21" spans="2:8" ht="18.75" customHeight="1">
      <c r="B21" s="3"/>
      <c r="C21" s="3"/>
      <c r="D21" s="3"/>
      <c r="E21" s="3"/>
      <c r="F21" s="3"/>
      <c r="G21" s="3"/>
      <c r="H21" s="3"/>
    </row>
    <row r="22" spans="2:8" ht="18.75" customHeight="1">
      <c r="B22" s="3"/>
      <c r="C22" s="3"/>
      <c r="D22" s="3"/>
      <c r="E22" s="3"/>
      <c r="F22" s="3"/>
      <c r="G22" s="3"/>
      <c r="H22" s="3"/>
    </row>
    <row r="23" spans="2:8" ht="18.75" customHeight="1">
      <c r="B23" s="3"/>
      <c r="C23" s="3"/>
      <c r="D23" s="3"/>
      <c r="E23" s="3"/>
      <c r="F23" s="3"/>
      <c r="G23" s="3"/>
      <c r="H23" s="3"/>
    </row>
    <row r="24" spans="2:8" ht="18.75" customHeight="1">
      <c r="B24" s="3"/>
      <c r="C24" s="3"/>
      <c r="D24" s="3"/>
      <c r="E24" s="3"/>
      <c r="F24" s="3"/>
      <c r="G24" s="3"/>
      <c r="H24" s="3"/>
    </row>
    <row r="25" spans="2:8" ht="18.75" customHeight="1">
      <c r="B25" s="3"/>
      <c r="C25" s="3"/>
      <c r="D25" s="3"/>
      <c r="E25" s="3"/>
      <c r="F25" s="3"/>
      <c r="G25" s="3"/>
      <c r="H25" s="3"/>
    </row>
    <row r="26" spans="2:8" ht="18.75" customHeight="1">
      <c r="B26" s="3"/>
      <c r="C26" s="3"/>
      <c r="D26" s="3"/>
      <c r="E26" s="3"/>
      <c r="F26" s="3"/>
      <c r="G26" s="3"/>
      <c r="H26" s="3"/>
    </row>
    <row r="27" spans="2:8" ht="18.75" customHeight="1">
      <c r="B27" s="3"/>
      <c r="C27" s="3"/>
      <c r="D27" s="3"/>
      <c r="E27" s="3"/>
      <c r="F27" s="3"/>
      <c r="G27" s="3"/>
      <c r="H27" s="3"/>
    </row>
    <row r="28" spans="2:8" ht="18.75" customHeight="1">
      <c r="B28" s="3"/>
      <c r="C28" s="3"/>
      <c r="D28" s="3"/>
      <c r="E28" s="3"/>
      <c r="F28" s="3"/>
      <c r="G28" s="3"/>
      <c r="H28" s="3"/>
    </row>
    <row r="29" spans="2:8">
      <c r="B29" t="s">
        <v>57</v>
      </c>
    </row>
  </sheetData>
  <mergeCells count="6">
    <mergeCell ref="G2:G3"/>
    <mergeCell ref="H2:H3"/>
    <mergeCell ref="F2:F3"/>
    <mergeCell ref="B2:B3"/>
    <mergeCell ref="C2:C3"/>
    <mergeCell ref="D2:E2"/>
  </mergeCells>
  <phoneticPr fontId="2"/>
  <dataValidations count="4">
    <dataValidation imeMode="hiragana" allowBlank="1" showInputMessage="1" showErrorMessage="1" sqref="B4:B28 E4:F28"/>
    <dataValidation type="list" imeMode="off" allowBlank="1" showInputMessage="1" showErrorMessage="1" sqref="C4:C28">
      <formula1>$L$5:$L$12</formula1>
    </dataValidation>
    <dataValidation type="list" imeMode="hiragana" allowBlank="1" showInputMessage="1" showErrorMessage="1" sqref="D4:D28">
      <formula1>$K$5:$K$15</formula1>
    </dataValidation>
    <dataValidation type="list" imeMode="hiragana" allowBlank="1" showInputMessage="1" showErrorMessage="1" sqref="G4:G28">
      <formula1>$K$3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fitToHeight="10" orientation="landscape" r:id="rId1"/>
  <headerFooter>
    <oddHeader>&amp;R別紙１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U78"/>
  <sheetViews>
    <sheetView view="pageBreakPreview" zoomScaleNormal="100" zoomScaleSheetLayoutView="100" workbookViewId="0">
      <pane xSplit="5" ySplit="3" topLeftCell="F4" activePane="bottomRight" state="frozen"/>
      <selection activeCell="A14" sqref="A14:IV62"/>
      <selection pane="topRight" activeCell="A14" sqref="A14:IV62"/>
      <selection pane="bottomLeft" activeCell="A14" sqref="A14:IV62"/>
      <selection pane="bottomRight"/>
    </sheetView>
  </sheetViews>
  <sheetFormatPr defaultRowHeight="13.5"/>
  <cols>
    <col min="1" max="1" width="1.625" style="106" customWidth="1"/>
    <col min="2" max="2" width="10.875" style="106" customWidth="1"/>
    <col min="3" max="3" width="6.625" style="146" customWidth="1"/>
    <col min="4" max="9" width="9" style="106"/>
    <col min="10" max="10" width="18.625" style="106" customWidth="1"/>
    <col min="11" max="11" width="9.625" style="548" customWidth="1"/>
    <col min="12" max="12" width="9" style="146"/>
    <col min="13" max="13" width="6.625" style="106" customWidth="1"/>
    <col min="14" max="14" width="7.375" style="106" customWidth="1"/>
    <col min="15" max="15" width="16.625" style="106" customWidth="1"/>
    <col min="16" max="16" width="5.25" style="106" bestFit="1" customWidth="1"/>
    <col min="17" max="17" width="5.25" style="106" hidden="1" customWidth="1"/>
    <col min="18" max="18" width="9" style="404"/>
    <col min="19" max="19" width="9" style="106"/>
    <col min="20" max="21" width="9" style="106" hidden="1" customWidth="1"/>
    <col min="22" max="16384" width="9" style="106"/>
  </cols>
  <sheetData>
    <row r="1" spans="2:21" ht="16.5" customHeight="1">
      <c r="B1" s="105" t="s">
        <v>58</v>
      </c>
    </row>
    <row r="2" spans="2:21" ht="17.25" customHeight="1">
      <c r="B2" s="647" t="s">
        <v>19</v>
      </c>
      <c r="C2" s="647" t="s">
        <v>2</v>
      </c>
      <c r="D2" s="648" t="s">
        <v>4</v>
      </c>
      <c r="E2" s="651" t="s">
        <v>5</v>
      </c>
      <c r="F2" s="637" t="s">
        <v>61</v>
      </c>
      <c r="G2" s="639"/>
      <c r="H2" s="637" t="s">
        <v>62</v>
      </c>
      <c r="I2" s="639"/>
      <c r="J2" s="649" t="s">
        <v>60</v>
      </c>
      <c r="K2" s="648" t="s">
        <v>65</v>
      </c>
      <c r="L2" s="648"/>
      <c r="M2" s="647" t="s">
        <v>18</v>
      </c>
      <c r="N2" s="647" t="s">
        <v>16</v>
      </c>
      <c r="O2" s="648" t="s">
        <v>17</v>
      </c>
      <c r="P2" s="402"/>
      <c r="Q2" s="402"/>
    </row>
    <row r="3" spans="2:21" ht="27">
      <c r="B3" s="647"/>
      <c r="C3" s="647"/>
      <c r="D3" s="648"/>
      <c r="E3" s="652"/>
      <c r="F3" s="107" t="s">
        <v>63</v>
      </c>
      <c r="G3" s="107" t="s">
        <v>64</v>
      </c>
      <c r="H3" s="107" t="s">
        <v>63</v>
      </c>
      <c r="I3" s="107" t="s">
        <v>64</v>
      </c>
      <c r="J3" s="650"/>
      <c r="K3" s="549" t="s">
        <v>66</v>
      </c>
      <c r="L3" s="487" t="s">
        <v>67</v>
      </c>
      <c r="M3" s="648"/>
      <c r="N3" s="647"/>
      <c r="O3" s="648"/>
      <c r="P3" s="257" t="s">
        <v>397</v>
      </c>
      <c r="Q3" s="257" t="s">
        <v>398</v>
      </c>
      <c r="R3" s="405" t="s">
        <v>399</v>
      </c>
    </row>
    <row r="4" spans="2:21" s="269" customFormat="1">
      <c r="B4" s="214" t="s">
        <v>78</v>
      </c>
      <c r="C4" s="211">
        <v>25</v>
      </c>
      <c r="D4" s="400" t="s">
        <v>24</v>
      </c>
      <c r="E4" s="401" t="s">
        <v>80</v>
      </c>
      <c r="F4" s="238"/>
      <c r="G4" s="238"/>
      <c r="H4" s="238"/>
      <c r="I4" s="238"/>
      <c r="J4" s="244" t="s">
        <v>446</v>
      </c>
      <c r="K4" s="398">
        <v>770</v>
      </c>
      <c r="L4" s="219">
        <v>3</v>
      </c>
      <c r="M4" s="219">
        <v>1</v>
      </c>
      <c r="N4" s="211"/>
      <c r="O4" s="400" t="s">
        <v>193</v>
      </c>
      <c r="P4" s="278">
        <f>IF(C4=0,C5,C4)</f>
        <v>25</v>
      </c>
      <c r="Q4" s="278">
        <v>0</v>
      </c>
      <c r="R4" s="282">
        <v>0</v>
      </c>
    </row>
    <row r="5" spans="2:21" s="162" customFormat="1" ht="13.5" customHeight="1">
      <c r="B5" s="49" t="s">
        <v>78</v>
      </c>
      <c r="C5" s="488">
        <v>25</v>
      </c>
      <c r="D5" s="55" t="s">
        <v>24</v>
      </c>
      <c r="E5" s="55" t="s">
        <v>80</v>
      </c>
      <c r="F5" s="62"/>
      <c r="G5" s="62"/>
      <c r="H5" s="62"/>
      <c r="I5" s="62"/>
      <c r="J5" s="49" t="s">
        <v>192</v>
      </c>
      <c r="K5" s="550">
        <v>770</v>
      </c>
      <c r="L5" s="161">
        <v>3</v>
      </c>
      <c r="M5" s="50">
        <v>1</v>
      </c>
      <c r="N5" s="50"/>
      <c r="O5" s="49" t="s">
        <v>193</v>
      </c>
      <c r="P5" s="278">
        <f>IF(C5=0,C6,C5)</f>
        <v>25</v>
      </c>
      <c r="Q5" s="278">
        <f>IF(C4=0,C5,K4)</f>
        <v>770</v>
      </c>
      <c r="R5" s="282">
        <f>IF(O4="取りやめ",0,Q5)</f>
        <v>770</v>
      </c>
      <c r="T5" s="162" t="s">
        <v>20</v>
      </c>
    </row>
    <row r="6" spans="2:21" s="268" customFormat="1" ht="13.5" customHeight="1">
      <c r="B6" s="256" t="s">
        <v>78</v>
      </c>
      <c r="C6" s="219">
        <v>25</v>
      </c>
      <c r="D6" s="375" t="s">
        <v>24</v>
      </c>
      <c r="E6" s="375" t="s">
        <v>80</v>
      </c>
      <c r="F6" s="218"/>
      <c r="G6" s="218"/>
      <c r="H6" s="218"/>
      <c r="I6" s="218"/>
      <c r="J6" s="256" t="s">
        <v>447</v>
      </c>
      <c r="K6" s="551">
        <v>640</v>
      </c>
      <c r="L6" s="399">
        <v>3</v>
      </c>
      <c r="M6" s="219">
        <v>1</v>
      </c>
      <c r="N6" s="219"/>
      <c r="O6" s="256" t="s">
        <v>193</v>
      </c>
      <c r="P6" s="278">
        <f t="shared" ref="P6:P50" si="0">IF(C6=0,C7,C6)</f>
        <v>25</v>
      </c>
      <c r="Q6" s="278">
        <v>0</v>
      </c>
      <c r="R6" s="282">
        <v>0</v>
      </c>
    </row>
    <row r="7" spans="2:21" ht="13.5" customHeight="1">
      <c r="B7" s="49" t="s">
        <v>78</v>
      </c>
      <c r="C7" s="488">
        <v>25</v>
      </c>
      <c r="D7" s="55" t="s">
        <v>24</v>
      </c>
      <c r="E7" s="55" t="s">
        <v>80</v>
      </c>
      <c r="F7" s="62"/>
      <c r="G7" s="62"/>
      <c r="H7" s="62"/>
      <c r="I7" s="62"/>
      <c r="J7" s="49" t="s">
        <v>194</v>
      </c>
      <c r="K7" s="550">
        <v>640</v>
      </c>
      <c r="L7" s="161">
        <v>3</v>
      </c>
      <c r="M7" s="50">
        <v>1</v>
      </c>
      <c r="N7" s="50"/>
      <c r="O7" s="49" t="s">
        <v>193</v>
      </c>
      <c r="P7" s="278">
        <f t="shared" si="0"/>
        <v>25</v>
      </c>
      <c r="Q7" s="278">
        <f>IF(C6=0,C7,K6)</f>
        <v>640</v>
      </c>
      <c r="R7" s="282">
        <f>IF(O6="取りやめ",0,Q7)</f>
        <v>640</v>
      </c>
      <c r="T7" s="106" t="s">
        <v>21</v>
      </c>
    </row>
    <row r="8" spans="2:21" s="269" customFormat="1" ht="13.5" customHeight="1">
      <c r="B8" s="256" t="s">
        <v>78</v>
      </c>
      <c r="C8" s="219">
        <v>25</v>
      </c>
      <c r="D8" s="375" t="s">
        <v>24</v>
      </c>
      <c r="E8" s="375" t="s">
        <v>80</v>
      </c>
      <c r="F8" s="218"/>
      <c r="G8" s="218"/>
      <c r="H8" s="218"/>
      <c r="I8" s="218"/>
      <c r="J8" s="256" t="s">
        <v>448</v>
      </c>
      <c r="K8" s="551">
        <v>605</v>
      </c>
      <c r="L8" s="399">
        <v>3</v>
      </c>
      <c r="M8" s="219">
        <v>1</v>
      </c>
      <c r="N8" s="219"/>
      <c r="O8" s="256" t="s">
        <v>193</v>
      </c>
      <c r="P8" s="278">
        <f t="shared" si="0"/>
        <v>25</v>
      </c>
      <c r="Q8" s="278">
        <v>0</v>
      </c>
      <c r="R8" s="282">
        <v>0</v>
      </c>
    </row>
    <row r="9" spans="2:21" s="162" customFormat="1" ht="13.5" customHeight="1">
      <c r="B9" s="49" t="s">
        <v>78</v>
      </c>
      <c r="C9" s="488">
        <v>25</v>
      </c>
      <c r="D9" s="55" t="s">
        <v>24</v>
      </c>
      <c r="E9" s="55" t="s">
        <v>80</v>
      </c>
      <c r="F9" s="62"/>
      <c r="G9" s="62"/>
      <c r="H9" s="62"/>
      <c r="I9" s="62"/>
      <c r="J9" s="49" t="s">
        <v>195</v>
      </c>
      <c r="K9" s="550">
        <v>605</v>
      </c>
      <c r="L9" s="161">
        <v>3</v>
      </c>
      <c r="M9" s="50">
        <v>1</v>
      </c>
      <c r="N9" s="50"/>
      <c r="O9" s="49" t="s">
        <v>193</v>
      </c>
      <c r="P9" s="278">
        <f t="shared" si="0"/>
        <v>25</v>
      </c>
      <c r="Q9" s="278">
        <f>IF(C8=0,C9,K8)</f>
        <v>605</v>
      </c>
      <c r="R9" s="282">
        <f>IF(O8="取りやめ",0,Q9)</f>
        <v>605</v>
      </c>
      <c r="T9" s="162" t="s">
        <v>4</v>
      </c>
      <c r="U9" s="162" t="s">
        <v>2</v>
      </c>
    </row>
    <row r="10" spans="2:21" s="268" customFormat="1" ht="13.5" customHeight="1">
      <c r="B10" s="256" t="s">
        <v>78</v>
      </c>
      <c r="C10" s="219">
        <v>26</v>
      </c>
      <c r="D10" s="375" t="s">
        <v>24</v>
      </c>
      <c r="E10" s="375" t="s">
        <v>80</v>
      </c>
      <c r="F10" s="218"/>
      <c r="G10" s="218"/>
      <c r="H10" s="218"/>
      <c r="I10" s="218"/>
      <c r="J10" s="256" t="s">
        <v>262</v>
      </c>
      <c r="K10" s="551">
        <v>520</v>
      </c>
      <c r="L10" s="399">
        <v>3</v>
      </c>
      <c r="M10" s="219">
        <v>1</v>
      </c>
      <c r="N10" s="219"/>
      <c r="O10" s="256" t="s">
        <v>193</v>
      </c>
      <c r="P10" s="278">
        <f t="shared" si="0"/>
        <v>26</v>
      </c>
      <c r="Q10" s="278">
        <v>0</v>
      </c>
      <c r="R10" s="282">
        <v>0</v>
      </c>
      <c r="T10" s="268" t="s">
        <v>22</v>
      </c>
      <c r="U10" s="268">
        <v>25</v>
      </c>
    </row>
    <row r="11" spans="2:21" ht="13.5" customHeight="1">
      <c r="B11" s="132" t="s">
        <v>78</v>
      </c>
      <c r="C11" s="125">
        <v>26</v>
      </c>
      <c r="D11" s="121" t="s">
        <v>24</v>
      </c>
      <c r="E11" s="121" t="s">
        <v>80</v>
      </c>
      <c r="F11" s="120"/>
      <c r="G11" s="120"/>
      <c r="H11" s="120"/>
      <c r="I11" s="120"/>
      <c r="J11" s="132" t="s">
        <v>262</v>
      </c>
      <c r="K11" s="552">
        <v>520</v>
      </c>
      <c r="L11" s="164">
        <v>3</v>
      </c>
      <c r="M11" s="125">
        <v>1</v>
      </c>
      <c r="N11" s="125"/>
      <c r="O11" s="49" t="s">
        <v>193</v>
      </c>
      <c r="P11" s="278">
        <f t="shared" si="0"/>
        <v>26</v>
      </c>
      <c r="Q11" s="278">
        <f>IF(C10=0,C11,K10)</f>
        <v>520</v>
      </c>
      <c r="R11" s="282">
        <f>IF(O10="取りやめ",0,Q11)</f>
        <v>520</v>
      </c>
      <c r="T11" s="106" t="s">
        <v>23</v>
      </c>
      <c r="U11" s="106">
        <v>26</v>
      </c>
    </row>
    <row r="12" spans="2:21" s="269" customFormat="1" ht="13.5" customHeight="1">
      <c r="B12" s="256" t="s">
        <v>78</v>
      </c>
      <c r="C12" s="219">
        <v>26</v>
      </c>
      <c r="D12" s="375" t="s">
        <v>24</v>
      </c>
      <c r="E12" s="375" t="s">
        <v>80</v>
      </c>
      <c r="F12" s="218"/>
      <c r="G12" s="218"/>
      <c r="H12" s="218"/>
      <c r="I12" s="218"/>
      <c r="J12" s="256" t="s">
        <v>263</v>
      </c>
      <c r="K12" s="551">
        <v>925</v>
      </c>
      <c r="L12" s="399">
        <v>3</v>
      </c>
      <c r="M12" s="219">
        <v>1</v>
      </c>
      <c r="N12" s="219"/>
      <c r="O12" s="256" t="s">
        <v>193</v>
      </c>
      <c r="P12" s="278">
        <f t="shared" si="0"/>
        <v>26</v>
      </c>
      <c r="Q12" s="278">
        <v>0</v>
      </c>
      <c r="R12" s="282">
        <v>0</v>
      </c>
      <c r="T12" s="269" t="s">
        <v>24</v>
      </c>
      <c r="U12" s="269">
        <v>27</v>
      </c>
    </row>
    <row r="13" spans="2:21" s="162" customFormat="1" ht="13.5" customHeight="1">
      <c r="B13" s="132" t="s">
        <v>78</v>
      </c>
      <c r="C13" s="125">
        <v>26</v>
      </c>
      <c r="D13" s="121" t="s">
        <v>24</v>
      </c>
      <c r="E13" s="121" t="s">
        <v>80</v>
      </c>
      <c r="F13" s="120"/>
      <c r="G13" s="120"/>
      <c r="H13" s="120"/>
      <c r="I13" s="120"/>
      <c r="J13" s="132" t="s">
        <v>263</v>
      </c>
      <c r="K13" s="552">
        <v>925</v>
      </c>
      <c r="L13" s="164">
        <v>3</v>
      </c>
      <c r="M13" s="125">
        <v>1</v>
      </c>
      <c r="N13" s="125"/>
      <c r="O13" s="49" t="s">
        <v>193</v>
      </c>
      <c r="P13" s="278">
        <f t="shared" si="0"/>
        <v>26</v>
      </c>
      <c r="Q13" s="278">
        <f>IF(C12=0,C13,K12)</f>
        <v>925</v>
      </c>
      <c r="R13" s="282">
        <f>IF(O12="取りやめ",0,Q13)</f>
        <v>925</v>
      </c>
      <c r="T13" s="162" t="s">
        <v>25</v>
      </c>
      <c r="U13" s="162">
        <v>28</v>
      </c>
    </row>
    <row r="14" spans="2:21" s="268" customFormat="1" ht="13.5" customHeight="1">
      <c r="B14" s="256" t="s">
        <v>78</v>
      </c>
      <c r="C14" s="219">
        <v>26</v>
      </c>
      <c r="D14" s="375" t="s">
        <v>24</v>
      </c>
      <c r="E14" s="375" t="s">
        <v>80</v>
      </c>
      <c r="F14" s="218"/>
      <c r="G14" s="218"/>
      <c r="H14" s="218"/>
      <c r="I14" s="218"/>
      <c r="J14" s="256" t="s">
        <v>264</v>
      </c>
      <c r="K14" s="551">
        <v>756</v>
      </c>
      <c r="L14" s="399">
        <v>3</v>
      </c>
      <c r="M14" s="219">
        <v>1</v>
      </c>
      <c r="N14" s="219"/>
      <c r="O14" s="256" t="s">
        <v>193</v>
      </c>
      <c r="P14" s="278">
        <f t="shared" si="0"/>
        <v>26</v>
      </c>
      <c r="Q14" s="278">
        <v>0</v>
      </c>
      <c r="R14" s="282">
        <v>0</v>
      </c>
      <c r="T14" s="268" t="s">
        <v>26</v>
      </c>
      <c r="U14" s="268">
        <v>29</v>
      </c>
    </row>
    <row r="15" spans="2:21" ht="13.5" customHeight="1">
      <c r="B15" s="132" t="s">
        <v>78</v>
      </c>
      <c r="C15" s="125">
        <v>26</v>
      </c>
      <c r="D15" s="121" t="s">
        <v>24</v>
      </c>
      <c r="E15" s="121" t="s">
        <v>80</v>
      </c>
      <c r="F15" s="120"/>
      <c r="G15" s="120"/>
      <c r="H15" s="120"/>
      <c r="I15" s="120"/>
      <c r="J15" s="132" t="s">
        <v>264</v>
      </c>
      <c r="K15" s="552">
        <v>756</v>
      </c>
      <c r="L15" s="164">
        <v>3</v>
      </c>
      <c r="M15" s="125">
        <v>1</v>
      </c>
      <c r="N15" s="125"/>
      <c r="O15" s="49" t="s">
        <v>193</v>
      </c>
      <c r="P15" s="278">
        <f t="shared" si="0"/>
        <v>26</v>
      </c>
      <c r="Q15" s="278">
        <f>IF(C14=0,C15,K14)</f>
        <v>756</v>
      </c>
      <c r="R15" s="282">
        <f>IF(O14="取りやめ",0,Q15)</f>
        <v>756</v>
      </c>
      <c r="T15" s="106" t="s">
        <v>27</v>
      </c>
      <c r="U15" s="106">
        <v>30</v>
      </c>
    </row>
    <row r="16" spans="2:21" s="269" customFormat="1" ht="13.5" customHeight="1">
      <c r="B16" s="256" t="s">
        <v>78</v>
      </c>
      <c r="C16" s="219">
        <v>26</v>
      </c>
      <c r="D16" s="375" t="s">
        <v>24</v>
      </c>
      <c r="E16" s="375" t="s">
        <v>80</v>
      </c>
      <c r="F16" s="218"/>
      <c r="G16" s="218"/>
      <c r="H16" s="218"/>
      <c r="I16" s="218"/>
      <c r="J16" s="256" t="s">
        <v>265</v>
      </c>
      <c r="K16" s="551">
        <v>356</v>
      </c>
      <c r="L16" s="399">
        <v>3</v>
      </c>
      <c r="M16" s="219">
        <v>1</v>
      </c>
      <c r="N16" s="219"/>
      <c r="O16" s="256" t="s">
        <v>193</v>
      </c>
      <c r="P16" s="278">
        <f t="shared" si="0"/>
        <v>26</v>
      </c>
      <c r="Q16" s="278">
        <v>0</v>
      </c>
      <c r="R16" s="282">
        <v>0</v>
      </c>
      <c r="T16" s="269" t="s">
        <v>28</v>
      </c>
      <c r="U16" s="269">
        <v>31</v>
      </c>
    </row>
    <row r="17" spans="2:21" s="162" customFormat="1" ht="13.5" customHeight="1">
      <c r="B17" s="132" t="s">
        <v>78</v>
      </c>
      <c r="C17" s="125">
        <v>26</v>
      </c>
      <c r="D17" s="121" t="s">
        <v>24</v>
      </c>
      <c r="E17" s="121" t="s">
        <v>80</v>
      </c>
      <c r="F17" s="120"/>
      <c r="G17" s="120"/>
      <c r="H17" s="120"/>
      <c r="I17" s="120"/>
      <c r="J17" s="132" t="s">
        <v>265</v>
      </c>
      <c r="K17" s="552">
        <v>356</v>
      </c>
      <c r="L17" s="164">
        <v>3</v>
      </c>
      <c r="M17" s="125">
        <v>1</v>
      </c>
      <c r="N17" s="125"/>
      <c r="O17" s="49" t="s">
        <v>193</v>
      </c>
      <c r="P17" s="278">
        <f t="shared" si="0"/>
        <v>26</v>
      </c>
      <c r="Q17" s="278">
        <f>IF(C16=0,C17,K16)</f>
        <v>356</v>
      </c>
      <c r="R17" s="282">
        <f>IF(O16="取りやめ",0,Q17)</f>
        <v>356</v>
      </c>
      <c r="T17" s="162" t="s">
        <v>29</v>
      </c>
      <c r="U17" s="162">
        <v>32</v>
      </c>
    </row>
    <row r="18" spans="2:21" s="268" customFormat="1" ht="13.5" customHeight="1">
      <c r="B18" s="256" t="s">
        <v>78</v>
      </c>
      <c r="C18" s="219">
        <v>26</v>
      </c>
      <c r="D18" s="375" t="s">
        <v>24</v>
      </c>
      <c r="E18" s="375" t="s">
        <v>80</v>
      </c>
      <c r="F18" s="218"/>
      <c r="G18" s="218"/>
      <c r="H18" s="218"/>
      <c r="I18" s="218"/>
      <c r="J18" s="256" t="s">
        <v>266</v>
      </c>
      <c r="K18" s="551">
        <v>543</v>
      </c>
      <c r="L18" s="399">
        <v>3</v>
      </c>
      <c r="M18" s="219">
        <v>1</v>
      </c>
      <c r="N18" s="219"/>
      <c r="O18" s="256" t="s">
        <v>193</v>
      </c>
      <c r="P18" s="278">
        <f t="shared" si="0"/>
        <v>26</v>
      </c>
      <c r="Q18" s="278">
        <v>0</v>
      </c>
      <c r="R18" s="282">
        <v>0</v>
      </c>
      <c r="T18" s="268" t="s">
        <v>30</v>
      </c>
    </row>
    <row r="19" spans="2:21" ht="13.5" customHeight="1">
      <c r="B19" s="132" t="s">
        <v>78</v>
      </c>
      <c r="C19" s="125">
        <v>26</v>
      </c>
      <c r="D19" s="121" t="s">
        <v>24</v>
      </c>
      <c r="E19" s="121" t="s">
        <v>80</v>
      </c>
      <c r="F19" s="120"/>
      <c r="G19" s="120"/>
      <c r="H19" s="120"/>
      <c r="I19" s="120"/>
      <c r="J19" s="132" t="s">
        <v>266</v>
      </c>
      <c r="K19" s="552">
        <v>543</v>
      </c>
      <c r="L19" s="164">
        <v>3</v>
      </c>
      <c r="M19" s="125">
        <v>1</v>
      </c>
      <c r="N19" s="125"/>
      <c r="O19" s="49" t="s">
        <v>193</v>
      </c>
      <c r="P19" s="278">
        <f t="shared" si="0"/>
        <v>26</v>
      </c>
      <c r="Q19" s="278">
        <f>IF(C18=0,C19,K18)</f>
        <v>543</v>
      </c>
      <c r="R19" s="282">
        <f>IF(O18="取りやめ",0,Q19)</f>
        <v>543</v>
      </c>
      <c r="T19" s="106" t="s">
        <v>31</v>
      </c>
    </row>
    <row r="20" spans="2:21" s="269" customFormat="1" ht="13.5" customHeight="1">
      <c r="B20" s="256" t="s">
        <v>78</v>
      </c>
      <c r="C20" s="219">
        <v>26</v>
      </c>
      <c r="D20" s="375" t="s">
        <v>24</v>
      </c>
      <c r="E20" s="375" t="s">
        <v>80</v>
      </c>
      <c r="F20" s="218"/>
      <c r="G20" s="218"/>
      <c r="H20" s="218"/>
      <c r="I20" s="218"/>
      <c r="J20" s="256" t="s">
        <v>267</v>
      </c>
      <c r="K20" s="551">
        <v>793</v>
      </c>
      <c r="L20" s="399">
        <v>3</v>
      </c>
      <c r="M20" s="219">
        <v>1</v>
      </c>
      <c r="N20" s="219"/>
      <c r="O20" s="256" t="s">
        <v>193</v>
      </c>
      <c r="P20" s="278">
        <f t="shared" si="0"/>
        <v>26</v>
      </c>
      <c r="Q20" s="278">
        <v>0</v>
      </c>
      <c r="R20" s="282">
        <v>0</v>
      </c>
      <c r="T20" s="269" t="s">
        <v>33</v>
      </c>
    </row>
    <row r="21" spans="2:21" s="162" customFormat="1" ht="13.5" customHeight="1">
      <c r="B21" s="132" t="s">
        <v>78</v>
      </c>
      <c r="C21" s="125">
        <v>26</v>
      </c>
      <c r="D21" s="121" t="s">
        <v>24</v>
      </c>
      <c r="E21" s="121" t="s">
        <v>80</v>
      </c>
      <c r="F21" s="120"/>
      <c r="G21" s="120"/>
      <c r="H21" s="120"/>
      <c r="I21" s="120"/>
      <c r="J21" s="132" t="s">
        <v>267</v>
      </c>
      <c r="K21" s="552">
        <v>793</v>
      </c>
      <c r="L21" s="164">
        <v>3</v>
      </c>
      <c r="M21" s="125">
        <v>1</v>
      </c>
      <c r="N21" s="125"/>
      <c r="O21" s="49" t="s">
        <v>193</v>
      </c>
      <c r="P21" s="278">
        <f t="shared" si="0"/>
        <v>26</v>
      </c>
      <c r="Q21" s="278">
        <f>IF(C20=0,C21,K20)</f>
        <v>793</v>
      </c>
      <c r="R21" s="282">
        <f>IF(O20="取りやめ",0,Q21)</f>
        <v>793</v>
      </c>
      <c r="T21" s="162" t="s">
        <v>34</v>
      </c>
    </row>
    <row r="22" spans="2:21" s="269" customFormat="1" ht="13.5" customHeight="1">
      <c r="B22" s="256" t="s">
        <v>284</v>
      </c>
      <c r="C22" s="219">
        <v>27</v>
      </c>
      <c r="D22" s="375" t="s">
        <v>24</v>
      </c>
      <c r="E22" s="375" t="s">
        <v>80</v>
      </c>
      <c r="F22" s="218"/>
      <c r="G22" s="218"/>
      <c r="H22" s="218"/>
      <c r="I22" s="218"/>
      <c r="J22" s="256" t="s">
        <v>449</v>
      </c>
      <c r="K22" s="551">
        <v>815</v>
      </c>
      <c r="L22" s="399">
        <v>3</v>
      </c>
      <c r="M22" s="219">
        <v>1</v>
      </c>
      <c r="N22" s="219"/>
      <c r="O22" s="256" t="s">
        <v>193</v>
      </c>
      <c r="P22" s="278">
        <f t="shared" si="0"/>
        <v>27</v>
      </c>
      <c r="Q22" s="278">
        <v>0</v>
      </c>
      <c r="R22" s="282">
        <v>0</v>
      </c>
      <c r="T22" s="269" t="s">
        <v>24</v>
      </c>
      <c r="U22" s="269">
        <v>27</v>
      </c>
    </row>
    <row r="23" spans="2:21" s="162" customFormat="1" ht="13.5" customHeight="1">
      <c r="B23" s="132" t="s">
        <v>78</v>
      </c>
      <c r="C23" s="125">
        <v>27</v>
      </c>
      <c r="D23" s="121" t="s">
        <v>24</v>
      </c>
      <c r="E23" s="121" t="s">
        <v>80</v>
      </c>
      <c r="F23" s="120"/>
      <c r="G23" s="120"/>
      <c r="H23" s="120"/>
      <c r="I23" s="120"/>
      <c r="J23" s="132" t="s">
        <v>283</v>
      </c>
      <c r="K23" s="552">
        <v>815</v>
      </c>
      <c r="L23" s="164">
        <v>3</v>
      </c>
      <c r="M23" s="125">
        <v>1</v>
      </c>
      <c r="N23" s="125"/>
      <c r="O23" s="49" t="s">
        <v>193</v>
      </c>
      <c r="P23" s="278">
        <f t="shared" si="0"/>
        <v>27</v>
      </c>
      <c r="Q23" s="278">
        <f>IF(C22=0,C23,K22)</f>
        <v>815</v>
      </c>
      <c r="R23" s="282">
        <f>IF(O22="取りやめ",0,Q23)</f>
        <v>815</v>
      </c>
      <c r="T23" s="162" t="s">
        <v>25</v>
      </c>
      <c r="U23" s="162">
        <v>28</v>
      </c>
    </row>
    <row r="24" spans="2:21" s="268" customFormat="1" ht="13.5" customHeight="1">
      <c r="B24" s="256" t="s">
        <v>284</v>
      </c>
      <c r="C24" s="219">
        <v>27</v>
      </c>
      <c r="D24" s="375" t="s">
        <v>24</v>
      </c>
      <c r="E24" s="375" t="s">
        <v>80</v>
      </c>
      <c r="F24" s="218"/>
      <c r="G24" s="218"/>
      <c r="H24" s="218"/>
      <c r="I24" s="218"/>
      <c r="J24" s="256" t="s">
        <v>262</v>
      </c>
      <c r="K24" s="551">
        <v>630</v>
      </c>
      <c r="L24" s="399">
        <v>3</v>
      </c>
      <c r="M24" s="219">
        <v>1</v>
      </c>
      <c r="N24" s="219"/>
      <c r="O24" s="256" t="s">
        <v>193</v>
      </c>
      <c r="P24" s="278">
        <f t="shared" si="0"/>
        <v>27</v>
      </c>
      <c r="Q24" s="278">
        <v>0</v>
      </c>
      <c r="R24" s="282">
        <v>0</v>
      </c>
      <c r="T24" s="268" t="s">
        <v>26</v>
      </c>
      <c r="U24" s="268">
        <v>29</v>
      </c>
    </row>
    <row r="25" spans="2:21" ht="13.5" customHeight="1">
      <c r="B25" s="132" t="s">
        <v>78</v>
      </c>
      <c r="C25" s="125">
        <v>27</v>
      </c>
      <c r="D25" s="121" t="s">
        <v>24</v>
      </c>
      <c r="E25" s="121" t="s">
        <v>80</v>
      </c>
      <c r="F25" s="120"/>
      <c r="G25" s="120"/>
      <c r="H25" s="120"/>
      <c r="I25" s="120"/>
      <c r="J25" s="132" t="s">
        <v>262</v>
      </c>
      <c r="K25" s="552">
        <v>630</v>
      </c>
      <c r="L25" s="164">
        <v>3</v>
      </c>
      <c r="M25" s="125">
        <v>1</v>
      </c>
      <c r="N25" s="125"/>
      <c r="O25" s="49" t="s">
        <v>193</v>
      </c>
      <c r="P25" s="278">
        <f t="shared" si="0"/>
        <v>27</v>
      </c>
      <c r="Q25" s="278">
        <f>IF(C24=0,C25,K24)</f>
        <v>630</v>
      </c>
      <c r="R25" s="282">
        <f>IF(O24="取りやめ",0,Q25)</f>
        <v>630</v>
      </c>
      <c r="T25" s="106" t="s">
        <v>27</v>
      </c>
      <c r="U25" s="106">
        <v>30</v>
      </c>
    </row>
    <row r="26" spans="2:21" s="269" customFormat="1" ht="13.5" customHeight="1">
      <c r="B26" s="256" t="s">
        <v>284</v>
      </c>
      <c r="C26" s="219">
        <v>27</v>
      </c>
      <c r="D26" s="375" t="s">
        <v>24</v>
      </c>
      <c r="E26" s="375" t="s">
        <v>80</v>
      </c>
      <c r="F26" s="218"/>
      <c r="G26" s="218"/>
      <c r="H26" s="218"/>
      <c r="I26" s="218"/>
      <c r="J26" s="256" t="s">
        <v>285</v>
      </c>
      <c r="K26" s="551">
        <v>354</v>
      </c>
      <c r="L26" s="399">
        <v>3</v>
      </c>
      <c r="M26" s="219">
        <v>1</v>
      </c>
      <c r="N26" s="219"/>
      <c r="O26" s="256" t="s">
        <v>269</v>
      </c>
      <c r="P26" s="278">
        <f t="shared" si="0"/>
        <v>27</v>
      </c>
      <c r="Q26" s="278">
        <v>0</v>
      </c>
      <c r="R26" s="282">
        <v>0</v>
      </c>
      <c r="T26" s="269" t="s">
        <v>28</v>
      </c>
      <c r="U26" s="269">
        <v>31</v>
      </c>
    </row>
    <row r="27" spans="2:21" s="162" customFormat="1" ht="13.5" customHeight="1">
      <c r="B27" s="132" t="s">
        <v>284</v>
      </c>
      <c r="C27" s="125">
        <v>27</v>
      </c>
      <c r="D27" s="121" t="s">
        <v>24</v>
      </c>
      <c r="E27" s="121" t="s">
        <v>80</v>
      </c>
      <c r="F27" s="120"/>
      <c r="G27" s="120"/>
      <c r="H27" s="120"/>
      <c r="I27" s="120"/>
      <c r="J27" s="132" t="s">
        <v>285</v>
      </c>
      <c r="K27" s="552">
        <v>354</v>
      </c>
      <c r="L27" s="164">
        <v>3</v>
      </c>
      <c r="M27" s="125">
        <v>1</v>
      </c>
      <c r="N27" s="125"/>
      <c r="O27" s="132" t="s">
        <v>269</v>
      </c>
      <c r="P27" s="278">
        <f t="shared" si="0"/>
        <v>27</v>
      </c>
      <c r="Q27" s="278">
        <f>IF(C26=0,C27,K26)</f>
        <v>354</v>
      </c>
      <c r="R27" s="282">
        <f>IF(O26="取りやめ",0,Q27)</f>
        <v>354</v>
      </c>
      <c r="T27" s="162" t="s">
        <v>29</v>
      </c>
      <c r="U27" s="162">
        <v>32</v>
      </c>
    </row>
    <row r="28" spans="2:21" s="268" customFormat="1" ht="13.5" customHeight="1">
      <c r="B28" s="256" t="s">
        <v>284</v>
      </c>
      <c r="C28" s="219">
        <v>27</v>
      </c>
      <c r="D28" s="375" t="s">
        <v>24</v>
      </c>
      <c r="E28" s="375" t="s">
        <v>80</v>
      </c>
      <c r="F28" s="218"/>
      <c r="G28" s="218"/>
      <c r="H28" s="218"/>
      <c r="I28" s="218"/>
      <c r="J28" s="256" t="s">
        <v>286</v>
      </c>
      <c r="K28" s="551">
        <v>912</v>
      </c>
      <c r="L28" s="399">
        <v>3</v>
      </c>
      <c r="M28" s="219">
        <v>1</v>
      </c>
      <c r="N28" s="219"/>
      <c r="O28" s="256" t="s">
        <v>269</v>
      </c>
      <c r="P28" s="278">
        <f t="shared" si="0"/>
        <v>27</v>
      </c>
      <c r="Q28" s="278">
        <v>0</v>
      </c>
      <c r="R28" s="282">
        <v>0</v>
      </c>
      <c r="T28" s="268" t="s">
        <v>30</v>
      </c>
    </row>
    <row r="29" spans="2:21" ht="13.5" customHeight="1">
      <c r="B29" s="132" t="s">
        <v>284</v>
      </c>
      <c r="C29" s="125">
        <v>27</v>
      </c>
      <c r="D29" s="121" t="s">
        <v>24</v>
      </c>
      <c r="E29" s="121" t="s">
        <v>80</v>
      </c>
      <c r="F29" s="120"/>
      <c r="G29" s="120"/>
      <c r="H29" s="120"/>
      <c r="I29" s="120"/>
      <c r="J29" s="132" t="s">
        <v>286</v>
      </c>
      <c r="K29" s="552">
        <v>912</v>
      </c>
      <c r="L29" s="164">
        <v>3</v>
      </c>
      <c r="M29" s="125">
        <v>1</v>
      </c>
      <c r="N29" s="125"/>
      <c r="O29" s="132" t="s">
        <v>269</v>
      </c>
      <c r="P29" s="278">
        <f t="shared" si="0"/>
        <v>27</v>
      </c>
      <c r="Q29" s="278">
        <f>IF(C28=0,C29,K28)</f>
        <v>912</v>
      </c>
      <c r="R29" s="282">
        <f>IF(O28="取りやめ",0,Q29)</f>
        <v>912</v>
      </c>
      <c r="T29" s="106" t="s">
        <v>31</v>
      </c>
    </row>
    <row r="30" spans="2:21" s="269" customFormat="1" ht="13.5" customHeight="1">
      <c r="B30" s="256" t="s">
        <v>284</v>
      </c>
      <c r="C30" s="219">
        <v>27</v>
      </c>
      <c r="D30" s="375" t="s">
        <v>24</v>
      </c>
      <c r="E30" s="375" t="s">
        <v>80</v>
      </c>
      <c r="F30" s="218"/>
      <c r="G30" s="218"/>
      <c r="H30" s="218"/>
      <c r="I30" s="218"/>
      <c r="J30" s="256" t="s">
        <v>286</v>
      </c>
      <c r="K30" s="551">
        <v>324</v>
      </c>
      <c r="L30" s="399">
        <v>3</v>
      </c>
      <c r="M30" s="219">
        <v>1</v>
      </c>
      <c r="N30" s="219"/>
      <c r="O30" s="256" t="s">
        <v>269</v>
      </c>
      <c r="P30" s="278">
        <f t="shared" si="0"/>
        <v>27</v>
      </c>
      <c r="Q30" s="278">
        <v>0</v>
      </c>
      <c r="R30" s="282">
        <v>0</v>
      </c>
      <c r="T30" s="269" t="s">
        <v>33</v>
      </c>
    </row>
    <row r="31" spans="2:21" s="162" customFormat="1" ht="13.5" customHeight="1">
      <c r="B31" s="132" t="s">
        <v>284</v>
      </c>
      <c r="C31" s="125">
        <v>27</v>
      </c>
      <c r="D31" s="121" t="s">
        <v>24</v>
      </c>
      <c r="E31" s="121" t="s">
        <v>80</v>
      </c>
      <c r="F31" s="120"/>
      <c r="G31" s="120"/>
      <c r="H31" s="120"/>
      <c r="I31" s="120"/>
      <c r="J31" s="132" t="s">
        <v>286</v>
      </c>
      <c r="K31" s="552">
        <v>324</v>
      </c>
      <c r="L31" s="164">
        <v>3</v>
      </c>
      <c r="M31" s="125">
        <v>1</v>
      </c>
      <c r="N31" s="125"/>
      <c r="O31" s="132" t="s">
        <v>269</v>
      </c>
      <c r="P31" s="278">
        <f t="shared" si="0"/>
        <v>27</v>
      </c>
      <c r="Q31" s="278">
        <f>IF(C30=0,C31,K30)</f>
        <v>324</v>
      </c>
      <c r="R31" s="282">
        <f>IF(O30="取りやめ",0,Q31)</f>
        <v>324</v>
      </c>
      <c r="T31" s="162" t="s">
        <v>34</v>
      </c>
    </row>
    <row r="32" spans="2:21" s="268" customFormat="1" ht="13.5" customHeight="1">
      <c r="B32" s="256" t="s">
        <v>78</v>
      </c>
      <c r="C32" s="219">
        <v>28</v>
      </c>
      <c r="D32" s="375" t="s">
        <v>24</v>
      </c>
      <c r="E32" s="375" t="s">
        <v>80</v>
      </c>
      <c r="F32" s="218"/>
      <c r="G32" s="218"/>
      <c r="H32" s="218"/>
      <c r="I32" s="218"/>
      <c r="J32" s="256" t="s">
        <v>369</v>
      </c>
      <c r="K32" s="551">
        <v>423</v>
      </c>
      <c r="L32" s="399">
        <v>3</v>
      </c>
      <c r="M32" s="219">
        <v>1</v>
      </c>
      <c r="N32" s="219"/>
      <c r="O32" s="256" t="s">
        <v>193</v>
      </c>
      <c r="P32" s="278">
        <f t="shared" si="0"/>
        <v>28</v>
      </c>
      <c r="Q32" s="278">
        <v>0</v>
      </c>
      <c r="R32" s="282">
        <v>0</v>
      </c>
      <c r="T32" s="268" t="s">
        <v>26</v>
      </c>
      <c r="U32" s="268">
        <v>29</v>
      </c>
    </row>
    <row r="33" spans="2:21" ht="13.5" customHeight="1">
      <c r="B33" s="132" t="s">
        <v>78</v>
      </c>
      <c r="C33" s="125">
        <v>28</v>
      </c>
      <c r="D33" s="121" t="s">
        <v>24</v>
      </c>
      <c r="E33" s="121" t="s">
        <v>80</v>
      </c>
      <c r="F33" s="120"/>
      <c r="G33" s="120"/>
      <c r="H33" s="120"/>
      <c r="I33" s="120"/>
      <c r="J33" s="132" t="s">
        <v>369</v>
      </c>
      <c r="K33" s="552">
        <v>423</v>
      </c>
      <c r="L33" s="164">
        <v>3</v>
      </c>
      <c r="M33" s="125">
        <v>1</v>
      </c>
      <c r="N33" s="125"/>
      <c r="O33" s="49" t="s">
        <v>193</v>
      </c>
      <c r="P33" s="278">
        <f t="shared" si="0"/>
        <v>28</v>
      </c>
      <c r="Q33" s="278">
        <f>IF(C32=0,C33,K32)</f>
        <v>423</v>
      </c>
      <c r="R33" s="282">
        <f>IF(O32="取りやめ",0,Q33)</f>
        <v>423</v>
      </c>
      <c r="T33" s="106" t="s">
        <v>27</v>
      </c>
      <c r="U33" s="106">
        <v>30</v>
      </c>
    </row>
    <row r="34" spans="2:21" s="268" customFormat="1" ht="13.5" customHeight="1">
      <c r="B34" s="256" t="s">
        <v>284</v>
      </c>
      <c r="C34" s="219">
        <v>28</v>
      </c>
      <c r="D34" s="375" t="s">
        <v>24</v>
      </c>
      <c r="E34" s="375" t="s">
        <v>80</v>
      </c>
      <c r="F34" s="218">
        <v>33</v>
      </c>
      <c r="G34" s="218">
        <v>117</v>
      </c>
      <c r="H34" s="218">
        <v>33</v>
      </c>
      <c r="I34" s="218">
        <v>3</v>
      </c>
      <c r="J34" s="256" t="s">
        <v>340</v>
      </c>
      <c r="K34" s="551">
        <v>1160</v>
      </c>
      <c r="L34" s="399">
        <v>3</v>
      </c>
      <c r="M34" s="219">
        <v>1</v>
      </c>
      <c r="N34" s="219"/>
      <c r="O34" s="256" t="s">
        <v>370</v>
      </c>
      <c r="P34" s="278">
        <f t="shared" si="0"/>
        <v>28</v>
      </c>
      <c r="Q34" s="278">
        <v>0</v>
      </c>
      <c r="R34" s="282">
        <v>0</v>
      </c>
      <c r="T34" s="268" t="s">
        <v>35</v>
      </c>
    </row>
    <row r="35" spans="2:21" ht="13.5" customHeight="1">
      <c r="B35" s="132" t="s">
        <v>284</v>
      </c>
      <c r="C35" s="125">
        <v>28</v>
      </c>
      <c r="D35" s="121" t="s">
        <v>24</v>
      </c>
      <c r="E35" s="121" t="s">
        <v>80</v>
      </c>
      <c r="F35" s="62">
        <v>33</v>
      </c>
      <c r="G35" s="62">
        <v>117</v>
      </c>
      <c r="H35" s="62">
        <v>33</v>
      </c>
      <c r="I35" s="62">
        <v>3</v>
      </c>
      <c r="J35" s="49" t="s">
        <v>340</v>
      </c>
      <c r="K35" s="550">
        <v>1160</v>
      </c>
      <c r="L35" s="161">
        <v>3</v>
      </c>
      <c r="M35" s="50">
        <v>1</v>
      </c>
      <c r="N35" s="50"/>
      <c r="O35" s="49" t="s">
        <v>370</v>
      </c>
      <c r="P35" s="278">
        <f t="shared" si="0"/>
        <v>28</v>
      </c>
      <c r="Q35" s="278">
        <f>IF(C34=0,C35,K34)</f>
        <v>1160</v>
      </c>
      <c r="R35" s="282">
        <f>IF(O34="取りやめ",0,Q35)</f>
        <v>1160</v>
      </c>
    </row>
    <row r="36" spans="2:21" s="269" customFormat="1" ht="13.5" customHeight="1">
      <c r="B36" s="256" t="s">
        <v>284</v>
      </c>
      <c r="C36" s="219">
        <v>28</v>
      </c>
      <c r="D36" s="375" t="s">
        <v>24</v>
      </c>
      <c r="E36" s="375" t="s">
        <v>80</v>
      </c>
      <c r="F36" s="218">
        <v>33</v>
      </c>
      <c r="G36" s="218">
        <v>117</v>
      </c>
      <c r="H36" s="218">
        <v>33</v>
      </c>
      <c r="I36" s="218">
        <v>117</v>
      </c>
      <c r="J36" s="256" t="s">
        <v>341</v>
      </c>
      <c r="K36" s="551">
        <v>1050</v>
      </c>
      <c r="L36" s="399">
        <v>3</v>
      </c>
      <c r="M36" s="219">
        <v>1</v>
      </c>
      <c r="N36" s="219"/>
      <c r="O36" s="256" t="s">
        <v>370</v>
      </c>
      <c r="P36" s="278">
        <f t="shared" si="0"/>
        <v>28</v>
      </c>
      <c r="Q36" s="278">
        <v>0</v>
      </c>
      <c r="R36" s="282">
        <v>0</v>
      </c>
    </row>
    <row r="37" spans="2:21" s="162" customFormat="1" ht="13.5" customHeight="1">
      <c r="B37" s="132" t="s">
        <v>284</v>
      </c>
      <c r="C37" s="125">
        <v>28</v>
      </c>
      <c r="D37" s="121" t="s">
        <v>24</v>
      </c>
      <c r="E37" s="121" t="s">
        <v>80</v>
      </c>
      <c r="F37" s="62">
        <v>33</v>
      </c>
      <c r="G37" s="62">
        <v>117</v>
      </c>
      <c r="H37" s="62">
        <v>33</v>
      </c>
      <c r="I37" s="62">
        <v>117</v>
      </c>
      <c r="J37" s="49" t="s">
        <v>341</v>
      </c>
      <c r="K37" s="550">
        <v>1050</v>
      </c>
      <c r="L37" s="161">
        <v>3</v>
      </c>
      <c r="M37" s="50">
        <v>1</v>
      </c>
      <c r="N37" s="50"/>
      <c r="O37" s="49" t="s">
        <v>370</v>
      </c>
      <c r="P37" s="278">
        <f t="shared" si="0"/>
        <v>28</v>
      </c>
      <c r="Q37" s="278">
        <f>IF(C36=0,C37,K36)</f>
        <v>1050</v>
      </c>
      <c r="R37" s="282">
        <f>IF(O36="取りやめ",0,Q37)</f>
        <v>1050</v>
      </c>
    </row>
    <row r="38" spans="2:21" s="268" customFormat="1" ht="13.5" customHeight="1">
      <c r="B38" s="256" t="s">
        <v>284</v>
      </c>
      <c r="C38" s="219">
        <v>28</v>
      </c>
      <c r="D38" s="375" t="s">
        <v>24</v>
      </c>
      <c r="E38" s="375" t="s">
        <v>80</v>
      </c>
      <c r="F38" s="218">
        <v>33</v>
      </c>
      <c r="G38" s="218">
        <v>82</v>
      </c>
      <c r="H38" s="218">
        <v>33</v>
      </c>
      <c r="I38" s="218">
        <v>82</v>
      </c>
      <c r="J38" s="256" t="s">
        <v>342</v>
      </c>
      <c r="K38" s="551">
        <v>1100</v>
      </c>
      <c r="L38" s="399">
        <v>3</v>
      </c>
      <c r="M38" s="219">
        <v>1</v>
      </c>
      <c r="N38" s="219"/>
      <c r="O38" s="256" t="s">
        <v>370</v>
      </c>
      <c r="P38" s="278">
        <f t="shared" si="0"/>
        <v>28</v>
      </c>
      <c r="Q38" s="278">
        <v>0</v>
      </c>
      <c r="R38" s="282">
        <v>0</v>
      </c>
    </row>
    <row r="39" spans="2:21" ht="13.5" customHeight="1">
      <c r="B39" s="132" t="s">
        <v>284</v>
      </c>
      <c r="C39" s="125">
        <v>28</v>
      </c>
      <c r="D39" s="121" t="s">
        <v>24</v>
      </c>
      <c r="E39" s="121" t="s">
        <v>80</v>
      </c>
      <c r="F39" s="62">
        <v>33</v>
      </c>
      <c r="G39" s="62">
        <v>82</v>
      </c>
      <c r="H39" s="62">
        <v>33</v>
      </c>
      <c r="I39" s="62">
        <v>82</v>
      </c>
      <c r="J39" s="49" t="s">
        <v>342</v>
      </c>
      <c r="K39" s="550">
        <v>1100</v>
      </c>
      <c r="L39" s="161">
        <v>3</v>
      </c>
      <c r="M39" s="50">
        <v>1</v>
      </c>
      <c r="N39" s="50"/>
      <c r="O39" s="49" t="s">
        <v>370</v>
      </c>
      <c r="P39" s="278">
        <f t="shared" si="0"/>
        <v>28</v>
      </c>
      <c r="Q39" s="278">
        <f>IF(C38=0,C39,K38)</f>
        <v>1100</v>
      </c>
      <c r="R39" s="282">
        <f>IF(O38="取りやめ",0,Q39)</f>
        <v>1100</v>
      </c>
    </row>
    <row r="40" spans="2:21" s="269" customFormat="1" ht="13.5" customHeight="1">
      <c r="B40" s="256" t="s">
        <v>284</v>
      </c>
      <c r="C40" s="219">
        <v>28</v>
      </c>
      <c r="D40" s="375" t="s">
        <v>24</v>
      </c>
      <c r="E40" s="375" t="s">
        <v>80</v>
      </c>
      <c r="F40" s="218">
        <v>33</v>
      </c>
      <c r="G40" s="218">
        <v>31</v>
      </c>
      <c r="H40" s="218">
        <v>33</v>
      </c>
      <c r="I40" s="218">
        <v>63</v>
      </c>
      <c r="J40" s="256" t="s">
        <v>343</v>
      </c>
      <c r="K40" s="551">
        <v>672</v>
      </c>
      <c r="L40" s="399">
        <v>3</v>
      </c>
      <c r="M40" s="219">
        <v>1</v>
      </c>
      <c r="N40" s="219"/>
      <c r="O40" s="256" t="s">
        <v>370</v>
      </c>
      <c r="P40" s="278">
        <f t="shared" si="0"/>
        <v>28</v>
      </c>
      <c r="Q40" s="278">
        <v>0</v>
      </c>
      <c r="R40" s="282">
        <v>0</v>
      </c>
    </row>
    <row r="41" spans="2:21" s="162" customFormat="1" ht="13.5" customHeight="1">
      <c r="B41" s="132" t="s">
        <v>284</v>
      </c>
      <c r="C41" s="125">
        <v>28</v>
      </c>
      <c r="D41" s="121" t="s">
        <v>24</v>
      </c>
      <c r="E41" s="121" t="s">
        <v>80</v>
      </c>
      <c r="F41" s="62">
        <v>33</v>
      </c>
      <c r="G41" s="62">
        <v>31</v>
      </c>
      <c r="H41" s="62">
        <v>33</v>
      </c>
      <c r="I41" s="62">
        <v>63</v>
      </c>
      <c r="J41" s="49" t="s">
        <v>343</v>
      </c>
      <c r="K41" s="550">
        <v>672</v>
      </c>
      <c r="L41" s="161">
        <v>3</v>
      </c>
      <c r="M41" s="50">
        <v>1</v>
      </c>
      <c r="N41" s="50"/>
      <c r="O41" s="49" t="s">
        <v>370</v>
      </c>
      <c r="P41" s="278">
        <f t="shared" si="0"/>
        <v>28</v>
      </c>
      <c r="Q41" s="278">
        <f>IF(C40=0,C41,K40)</f>
        <v>672</v>
      </c>
      <c r="R41" s="282">
        <f>IF(O40="取りやめ",0,Q41)</f>
        <v>672</v>
      </c>
    </row>
    <row r="42" spans="2:21" s="268" customFormat="1" ht="13.5" customHeight="1">
      <c r="B42" s="256" t="s">
        <v>284</v>
      </c>
      <c r="C42" s="219">
        <v>28</v>
      </c>
      <c r="D42" s="375" t="s">
        <v>24</v>
      </c>
      <c r="E42" s="375" t="s">
        <v>80</v>
      </c>
      <c r="F42" s="218">
        <v>33</v>
      </c>
      <c r="G42" s="218">
        <v>27</v>
      </c>
      <c r="H42" s="218">
        <v>33</v>
      </c>
      <c r="I42" s="218">
        <v>63</v>
      </c>
      <c r="J42" s="256" t="s">
        <v>344</v>
      </c>
      <c r="K42" s="551">
        <v>420</v>
      </c>
      <c r="L42" s="399">
        <v>3</v>
      </c>
      <c r="M42" s="219">
        <v>1</v>
      </c>
      <c r="N42" s="219"/>
      <c r="O42" s="256" t="s">
        <v>370</v>
      </c>
      <c r="P42" s="278">
        <f t="shared" si="0"/>
        <v>28</v>
      </c>
      <c r="Q42" s="278">
        <v>0</v>
      </c>
      <c r="R42" s="282">
        <v>0</v>
      </c>
    </row>
    <row r="43" spans="2:21" ht="13.5" customHeight="1">
      <c r="B43" s="132" t="s">
        <v>284</v>
      </c>
      <c r="C43" s="125">
        <v>28</v>
      </c>
      <c r="D43" s="121" t="s">
        <v>24</v>
      </c>
      <c r="E43" s="121" t="s">
        <v>80</v>
      </c>
      <c r="F43" s="62">
        <v>33</v>
      </c>
      <c r="G43" s="62">
        <v>27</v>
      </c>
      <c r="H43" s="62">
        <v>33</v>
      </c>
      <c r="I43" s="62">
        <v>63</v>
      </c>
      <c r="J43" s="49" t="s">
        <v>344</v>
      </c>
      <c r="K43" s="550">
        <v>420</v>
      </c>
      <c r="L43" s="161">
        <v>3</v>
      </c>
      <c r="M43" s="50">
        <v>1</v>
      </c>
      <c r="N43" s="50"/>
      <c r="O43" s="49" t="s">
        <v>370</v>
      </c>
      <c r="P43" s="278">
        <f t="shared" si="0"/>
        <v>28</v>
      </c>
      <c r="Q43" s="278">
        <f>IF(C42=0,C43,K42)</f>
        <v>420</v>
      </c>
      <c r="R43" s="282">
        <f>IF(O42="取りやめ",0,Q43)</f>
        <v>420</v>
      </c>
    </row>
    <row r="44" spans="2:21" s="268" customFormat="1" ht="13.5" customHeight="1">
      <c r="B44" s="256" t="s">
        <v>284</v>
      </c>
      <c r="C44" s="219">
        <v>28</v>
      </c>
      <c r="D44" s="375" t="s">
        <v>24</v>
      </c>
      <c r="E44" s="375" t="s">
        <v>80</v>
      </c>
      <c r="F44" s="218">
        <v>33</v>
      </c>
      <c r="G44" s="218">
        <v>26</v>
      </c>
      <c r="H44" s="218">
        <v>33</v>
      </c>
      <c r="I44" s="218">
        <v>26</v>
      </c>
      <c r="J44" s="256" t="s">
        <v>345</v>
      </c>
      <c r="K44" s="551">
        <v>600</v>
      </c>
      <c r="L44" s="399">
        <v>3</v>
      </c>
      <c r="M44" s="219">
        <v>1</v>
      </c>
      <c r="N44" s="219"/>
      <c r="O44" s="256" t="s">
        <v>370</v>
      </c>
      <c r="P44" s="278">
        <f t="shared" si="0"/>
        <v>28</v>
      </c>
      <c r="Q44" s="278">
        <v>0</v>
      </c>
      <c r="R44" s="282">
        <v>0</v>
      </c>
    </row>
    <row r="45" spans="2:21" ht="13.5" customHeight="1">
      <c r="B45" s="132" t="s">
        <v>284</v>
      </c>
      <c r="C45" s="125">
        <v>28</v>
      </c>
      <c r="D45" s="121" t="s">
        <v>24</v>
      </c>
      <c r="E45" s="121" t="s">
        <v>80</v>
      </c>
      <c r="F45" s="62">
        <v>33</v>
      </c>
      <c r="G45" s="62">
        <v>26</v>
      </c>
      <c r="H45" s="62">
        <v>33</v>
      </c>
      <c r="I45" s="62">
        <v>26</v>
      </c>
      <c r="J45" s="49" t="s">
        <v>345</v>
      </c>
      <c r="K45" s="550">
        <v>600</v>
      </c>
      <c r="L45" s="161">
        <v>3</v>
      </c>
      <c r="M45" s="50">
        <v>1</v>
      </c>
      <c r="N45" s="50"/>
      <c r="O45" s="49" t="s">
        <v>370</v>
      </c>
      <c r="P45" s="278">
        <f t="shared" si="0"/>
        <v>28</v>
      </c>
      <c r="Q45" s="278">
        <f>IF(C44=0,C45,K44)</f>
        <v>600</v>
      </c>
      <c r="R45" s="282">
        <f>IF(O44="取りやめ",0,Q45)</f>
        <v>600</v>
      </c>
    </row>
    <row r="46" spans="2:21" s="268" customFormat="1" ht="13.5" customHeight="1">
      <c r="B46" s="256" t="s">
        <v>284</v>
      </c>
      <c r="C46" s="219">
        <v>28</v>
      </c>
      <c r="D46" s="375" t="s">
        <v>24</v>
      </c>
      <c r="E46" s="375" t="s">
        <v>80</v>
      </c>
      <c r="F46" s="218">
        <v>33</v>
      </c>
      <c r="G46" s="218">
        <v>25</v>
      </c>
      <c r="H46" s="218">
        <v>33</v>
      </c>
      <c r="I46" s="218">
        <v>22</v>
      </c>
      <c r="J46" s="256" t="s">
        <v>346</v>
      </c>
      <c r="K46" s="551">
        <v>700</v>
      </c>
      <c r="L46" s="399">
        <v>3</v>
      </c>
      <c r="M46" s="219">
        <v>1</v>
      </c>
      <c r="N46" s="219"/>
      <c r="O46" s="256" t="s">
        <v>370</v>
      </c>
      <c r="P46" s="278">
        <f t="shared" si="0"/>
        <v>28</v>
      </c>
      <c r="Q46" s="278">
        <v>0</v>
      </c>
      <c r="R46" s="282">
        <v>0</v>
      </c>
    </row>
    <row r="47" spans="2:21" ht="13.5" customHeight="1">
      <c r="B47" s="132" t="s">
        <v>284</v>
      </c>
      <c r="C47" s="125">
        <v>28</v>
      </c>
      <c r="D47" s="121" t="s">
        <v>24</v>
      </c>
      <c r="E47" s="121" t="s">
        <v>80</v>
      </c>
      <c r="F47" s="62">
        <v>33</v>
      </c>
      <c r="G47" s="62">
        <v>25</v>
      </c>
      <c r="H47" s="62">
        <v>33</v>
      </c>
      <c r="I47" s="62">
        <v>22</v>
      </c>
      <c r="J47" s="49" t="s">
        <v>346</v>
      </c>
      <c r="K47" s="550">
        <v>700</v>
      </c>
      <c r="L47" s="161">
        <v>3</v>
      </c>
      <c r="M47" s="50">
        <v>1</v>
      </c>
      <c r="N47" s="50"/>
      <c r="O47" s="49" t="s">
        <v>370</v>
      </c>
      <c r="P47" s="278">
        <f t="shared" si="0"/>
        <v>28</v>
      </c>
      <c r="Q47" s="278">
        <f>IF(C46=0,C47,K46)</f>
        <v>700</v>
      </c>
      <c r="R47" s="282">
        <f>IF(O46="取りやめ",0,Q47)</f>
        <v>700</v>
      </c>
    </row>
    <row r="48" spans="2:21" s="268" customFormat="1" ht="13.5" customHeight="1">
      <c r="B48" s="256" t="s">
        <v>284</v>
      </c>
      <c r="C48" s="219">
        <v>28</v>
      </c>
      <c r="D48" s="375" t="s">
        <v>24</v>
      </c>
      <c r="E48" s="375" t="s">
        <v>80</v>
      </c>
      <c r="F48" s="218">
        <v>33</v>
      </c>
      <c r="G48" s="218">
        <v>25</v>
      </c>
      <c r="H48" s="218">
        <v>33</v>
      </c>
      <c r="I48" s="218">
        <v>22</v>
      </c>
      <c r="J48" s="256" t="s">
        <v>347</v>
      </c>
      <c r="K48" s="551">
        <v>840</v>
      </c>
      <c r="L48" s="399">
        <v>3</v>
      </c>
      <c r="M48" s="219">
        <v>1</v>
      </c>
      <c r="N48" s="219"/>
      <c r="O48" s="256" t="s">
        <v>370</v>
      </c>
      <c r="P48" s="278">
        <f t="shared" si="0"/>
        <v>28</v>
      </c>
      <c r="Q48" s="278">
        <v>0</v>
      </c>
      <c r="R48" s="282">
        <v>0</v>
      </c>
    </row>
    <row r="49" spans="2:18" ht="13.5" customHeight="1">
      <c r="B49" s="132" t="s">
        <v>284</v>
      </c>
      <c r="C49" s="125">
        <v>28</v>
      </c>
      <c r="D49" s="121" t="s">
        <v>24</v>
      </c>
      <c r="E49" s="121" t="s">
        <v>80</v>
      </c>
      <c r="F49" s="62">
        <v>33</v>
      </c>
      <c r="G49" s="62">
        <v>25</v>
      </c>
      <c r="H49" s="62">
        <v>33</v>
      </c>
      <c r="I49" s="62">
        <v>22</v>
      </c>
      <c r="J49" s="49" t="s">
        <v>347</v>
      </c>
      <c r="K49" s="550">
        <v>840</v>
      </c>
      <c r="L49" s="161">
        <v>3</v>
      </c>
      <c r="M49" s="50">
        <v>1</v>
      </c>
      <c r="N49" s="50"/>
      <c r="O49" s="49" t="s">
        <v>370</v>
      </c>
      <c r="P49" s="278">
        <f t="shared" si="0"/>
        <v>28</v>
      </c>
      <c r="Q49" s="278">
        <f>IF(C48=0,C49,K48)</f>
        <v>840</v>
      </c>
      <c r="R49" s="282">
        <f>IF(O48="取りやめ",0,Q49)</f>
        <v>840</v>
      </c>
    </row>
    <row r="50" spans="2:18" s="268" customFormat="1" ht="13.5" customHeight="1">
      <c r="B50" s="256" t="s">
        <v>284</v>
      </c>
      <c r="C50" s="219">
        <v>28</v>
      </c>
      <c r="D50" s="375" t="s">
        <v>24</v>
      </c>
      <c r="E50" s="375" t="s">
        <v>80</v>
      </c>
      <c r="F50" s="218">
        <v>33</v>
      </c>
      <c r="G50" s="218">
        <v>93</v>
      </c>
      <c r="H50" s="218">
        <v>33</v>
      </c>
      <c r="I50" s="218">
        <v>10</v>
      </c>
      <c r="J50" s="256" t="s">
        <v>348</v>
      </c>
      <c r="K50" s="551">
        <v>690</v>
      </c>
      <c r="L50" s="399">
        <v>3</v>
      </c>
      <c r="M50" s="219">
        <v>1</v>
      </c>
      <c r="N50" s="219"/>
      <c r="O50" s="256" t="s">
        <v>370</v>
      </c>
      <c r="P50" s="278">
        <f t="shared" si="0"/>
        <v>28</v>
      </c>
      <c r="Q50" s="278">
        <v>0</v>
      </c>
      <c r="R50" s="282">
        <v>0</v>
      </c>
    </row>
    <row r="51" spans="2:18" ht="13.5" customHeight="1">
      <c r="B51" s="132" t="s">
        <v>284</v>
      </c>
      <c r="C51" s="125">
        <v>28</v>
      </c>
      <c r="D51" s="121" t="s">
        <v>24</v>
      </c>
      <c r="E51" s="121" t="s">
        <v>80</v>
      </c>
      <c r="F51" s="62">
        <v>33</v>
      </c>
      <c r="G51" s="62">
        <v>93</v>
      </c>
      <c r="H51" s="62">
        <v>33</v>
      </c>
      <c r="I51" s="62">
        <v>10</v>
      </c>
      <c r="J51" s="49" t="s">
        <v>348</v>
      </c>
      <c r="K51" s="550">
        <v>690</v>
      </c>
      <c r="L51" s="161">
        <v>3</v>
      </c>
      <c r="M51" s="50">
        <v>1</v>
      </c>
      <c r="N51" s="50"/>
      <c r="O51" s="49" t="s">
        <v>370</v>
      </c>
      <c r="P51" s="278">
        <f>IF(C51=0,C64,C51)</f>
        <v>28</v>
      </c>
      <c r="Q51" s="278">
        <f>IF(C50=0,C51,K50)</f>
        <v>690</v>
      </c>
      <c r="R51" s="282">
        <f>IF(O50="取りやめ",0,Q51)</f>
        <v>690</v>
      </c>
    </row>
    <row r="52" spans="2:18" ht="13.5" customHeight="1">
      <c r="B52" s="533" t="s">
        <v>547</v>
      </c>
      <c r="C52" s="356">
        <v>29</v>
      </c>
      <c r="D52" s="535" t="s">
        <v>24</v>
      </c>
      <c r="E52" s="534" t="s">
        <v>125</v>
      </c>
      <c r="F52" s="555" t="s">
        <v>548</v>
      </c>
      <c r="G52" s="356"/>
      <c r="H52" s="555" t="s">
        <v>548</v>
      </c>
      <c r="I52" s="534"/>
      <c r="J52" s="536" t="s">
        <v>553</v>
      </c>
      <c r="K52" s="553">
        <v>312</v>
      </c>
      <c r="L52" s="546">
        <v>3</v>
      </c>
      <c r="M52" s="537">
        <v>2</v>
      </c>
      <c r="N52" s="535"/>
      <c r="O52" s="256" t="s">
        <v>193</v>
      </c>
      <c r="P52" s="403"/>
      <c r="Q52" s="403"/>
    </row>
    <row r="53" spans="2:18" s="162" customFormat="1" ht="13.5" customHeight="1">
      <c r="B53" s="538" t="s">
        <v>547</v>
      </c>
      <c r="C53" s="486">
        <v>29</v>
      </c>
      <c r="D53" s="540" t="s">
        <v>24</v>
      </c>
      <c r="E53" s="539" t="s">
        <v>125</v>
      </c>
      <c r="F53" s="556" t="s">
        <v>548</v>
      </c>
      <c r="G53" s="486"/>
      <c r="H53" s="556" t="s">
        <v>548</v>
      </c>
      <c r="I53" s="539"/>
      <c r="J53" s="541" t="s">
        <v>553</v>
      </c>
      <c r="K53" s="554">
        <v>312</v>
      </c>
      <c r="L53" s="547">
        <v>3</v>
      </c>
      <c r="M53" s="542">
        <v>2</v>
      </c>
      <c r="N53" s="540"/>
      <c r="O53" s="49" t="s">
        <v>193</v>
      </c>
      <c r="P53" s="403"/>
      <c r="Q53" s="403"/>
      <c r="R53" s="406"/>
    </row>
    <row r="54" spans="2:18" s="162" customFormat="1" ht="13.5" customHeight="1">
      <c r="B54" s="533" t="s">
        <v>547</v>
      </c>
      <c r="C54" s="356">
        <v>29</v>
      </c>
      <c r="D54" s="535" t="s">
        <v>24</v>
      </c>
      <c r="E54" s="534" t="s">
        <v>125</v>
      </c>
      <c r="F54" s="555" t="s">
        <v>549</v>
      </c>
      <c r="G54" s="356"/>
      <c r="H54" s="555" t="s">
        <v>549</v>
      </c>
      <c r="I54" s="534"/>
      <c r="J54" s="536" t="s">
        <v>554</v>
      </c>
      <c r="K54" s="553">
        <v>774</v>
      </c>
      <c r="L54" s="546">
        <v>3</v>
      </c>
      <c r="M54" s="537">
        <v>2</v>
      </c>
      <c r="N54" s="535"/>
      <c r="O54" s="256" t="s">
        <v>193</v>
      </c>
      <c r="P54" s="403"/>
      <c r="Q54" s="403"/>
      <c r="R54" s="406"/>
    </row>
    <row r="55" spans="2:18" ht="13.5" customHeight="1">
      <c r="B55" s="538" t="s">
        <v>547</v>
      </c>
      <c r="C55" s="486">
        <v>29</v>
      </c>
      <c r="D55" s="540" t="s">
        <v>24</v>
      </c>
      <c r="E55" s="539" t="s">
        <v>125</v>
      </c>
      <c r="F55" s="556" t="s">
        <v>549</v>
      </c>
      <c r="G55" s="486"/>
      <c r="H55" s="556" t="s">
        <v>549</v>
      </c>
      <c r="I55" s="539"/>
      <c r="J55" s="541" t="s">
        <v>554</v>
      </c>
      <c r="K55" s="554">
        <v>774</v>
      </c>
      <c r="L55" s="547">
        <v>3</v>
      </c>
      <c r="M55" s="542">
        <v>2</v>
      </c>
      <c r="N55" s="540"/>
      <c r="O55" s="49" t="s">
        <v>193</v>
      </c>
      <c r="P55" s="403"/>
      <c r="Q55" s="403"/>
    </row>
    <row r="56" spans="2:18" ht="13.5" customHeight="1">
      <c r="B56" s="533" t="s">
        <v>217</v>
      </c>
      <c r="C56" s="356">
        <v>29</v>
      </c>
      <c r="D56" s="535" t="s">
        <v>24</v>
      </c>
      <c r="E56" s="534" t="s">
        <v>125</v>
      </c>
      <c r="F56" s="555" t="s">
        <v>550</v>
      </c>
      <c r="G56" s="356"/>
      <c r="H56" s="555" t="s">
        <v>550</v>
      </c>
      <c r="I56" s="534"/>
      <c r="J56" s="536" t="s">
        <v>555</v>
      </c>
      <c r="K56" s="553">
        <v>991</v>
      </c>
      <c r="L56" s="546">
        <v>3</v>
      </c>
      <c r="M56" s="537">
        <v>2</v>
      </c>
      <c r="N56" s="535"/>
      <c r="O56" s="256" t="s">
        <v>193</v>
      </c>
      <c r="P56" s="403"/>
      <c r="Q56" s="403"/>
    </row>
    <row r="57" spans="2:18" s="162" customFormat="1" ht="13.5" customHeight="1">
      <c r="B57" s="538" t="s">
        <v>217</v>
      </c>
      <c r="C57" s="486">
        <v>29</v>
      </c>
      <c r="D57" s="540" t="s">
        <v>24</v>
      </c>
      <c r="E57" s="539" t="s">
        <v>125</v>
      </c>
      <c r="F57" s="556" t="s">
        <v>550</v>
      </c>
      <c r="G57" s="486"/>
      <c r="H57" s="556" t="s">
        <v>550</v>
      </c>
      <c r="I57" s="539"/>
      <c r="J57" s="541" t="s">
        <v>555</v>
      </c>
      <c r="K57" s="554">
        <v>991</v>
      </c>
      <c r="L57" s="547">
        <v>3</v>
      </c>
      <c r="M57" s="542">
        <v>2</v>
      </c>
      <c r="N57" s="540"/>
      <c r="O57" s="49" t="s">
        <v>193</v>
      </c>
      <c r="P57" s="403"/>
      <c r="Q57" s="403"/>
      <c r="R57" s="406"/>
    </row>
    <row r="58" spans="2:18" s="162" customFormat="1" ht="13.5" customHeight="1">
      <c r="B58" s="533" t="s">
        <v>217</v>
      </c>
      <c r="C58" s="356">
        <v>29</v>
      </c>
      <c r="D58" s="535" t="s">
        <v>24</v>
      </c>
      <c r="E58" s="534" t="s">
        <v>125</v>
      </c>
      <c r="F58" s="555" t="s">
        <v>551</v>
      </c>
      <c r="G58" s="356"/>
      <c r="H58" s="555" t="s">
        <v>551</v>
      </c>
      <c r="I58" s="534"/>
      <c r="J58" s="536" t="s">
        <v>556</v>
      </c>
      <c r="K58" s="553">
        <v>1164</v>
      </c>
      <c r="L58" s="546">
        <v>3</v>
      </c>
      <c r="M58" s="537">
        <v>2</v>
      </c>
      <c r="N58" s="535"/>
      <c r="O58" s="256" t="s">
        <v>193</v>
      </c>
      <c r="P58" s="403"/>
      <c r="Q58" s="403"/>
      <c r="R58" s="406"/>
    </row>
    <row r="59" spans="2:18" ht="13.5" customHeight="1">
      <c r="B59" s="538" t="s">
        <v>217</v>
      </c>
      <c r="C59" s="486">
        <v>29</v>
      </c>
      <c r="D59" s="540" t="s">
        <v>24</v>
      </c>
      <c r="E59" s="539" t="s">
        <v>125</v>
      </c>
      <c r="F59" s="556" t="s">
        <v>551</v>
      </c>
      <c r="G59" s="486"/>
      <c r="H59" s="556" t="s">
        <v>551</v>
      </c>
      <c r="I59" s="539"/>
      <c r="J59" s="541" t="s">
        <v>556</v>
      </c>
      <c r="K59" s="554">
        <v>1164</v>
      </c>
      <c r="L59" s="547">
        <v>3</v>
      </c>
      <c r="M59" s="542">
        <v>2</v>
      </c>
      <c r="N59" s="540"/>
      <c r="O59" s="49" t="s">
        <v>193</v>
      </c>
      <c r="P59" s="403"/>
      <c r="Q59" s="403"/>
    </row>
    <row r="60" spans="2:18" ht="13.5" customHeight="1">
      <c r="B60" s="533" t="s">
        <v>547</v>
      </c>
      <c r="C60" s="356">
        <v>29</v>
      </c>
      <c r="D60" s="535" t="s">
        <v>24</v>
      </c>
      <c r="E60" s="534" t="s">
        <v>125</v>
      </c>
      <c r="F60" s="555" t="s">
        <v>549</v>
      </c>
      <c r="G60" s="356"/>
      <c r="H60" s="555" t="s">
        <v>549</v>
      </c>
      <c r="I60" s="534"/>
      <c r="J60" s="536" t="s">
        <v>557</v>
      </c>
      <c r="K60" s="553">
        <v>1478</v>
      </c>
      <c r="L60" s="546">
        <v>3</v>
      </c>
      <c r="M60" s="537">
        <v>2</v>
      </c>
      <c r="N60" s="535"/>
      <c r="O60" s="256" t="s">
        <v>193</v>
      </c>
      <c r="P60" s="403"/>
      <c r="Q60" s="403"/>
    </row>
    <row r="61" spans="2:18" s="162" customFormat="1" ht="13.5" customHeight="1">
      <c r="B61" s="538" t="s">
        <v>547</v>
      </c>
      <c r="C61" s="486">
        <v>29</v>
      </c>
      <c r="D61" s="540" t="s">
        <v>24</v>
      </c>
      <c r="E61" s="539" t="s">
        <v>125</v>
      </c>
      <c r="F61" s="556" t="s">
        <v>549</v>
      </c>
      <c r="G61" s="486"/>
      <c r="H61" s="556" t="s">
        <v>549</v>
      </c>
      <c r="I61" s="539"/>
      <c r="J61" s="541" t="s">
        <v>557</v>
      </c>
      <c r="K61" s="554">
        <v>1478</v>
      </c>
      <c r="L61" s="547">
        <v>3</v>
      </c>
      <c r="M61" s="542">
        <v>2</v>
      </c>
      <c r="N61" s="540"/>
      <c r="O61" s="49" t="s">
        <v>193</v>
      </c>
      <c r="P61" s="403"/>
      <c r="Q61" s="403"/>
      <c r="R61" s="406"/>
    </row>
    <row r="62" spans="2:18" s="162" customFormat="1" ht="13.5" customHeight="1">
      <c r="B62" s="533" t="s">
        <v>217</v>
      </c>
      <c r="C62" s="356">
        <v>29</v>
      </c>
      <c r="D62" s="535" t="s">
        <v>24</v>
      </c>
      <c r="E62" s="534" t="s">
        <v>125</v>
      </c>
      <c r="F62" s="555" t="s">
        <v>552</v>
      </c>
      <c r="G62" s="356"/>
      <c r="H62" s="555" t="s">
        <v>552</v>
      </c>
      <c r="I62" s="534"/>
      <c r="J62" s="536" t="s">
        <v>558</v>
      </c>
      <c r="K62" s="553">
        <v>1850</v>
      </c>
      <c r="L62" s="546">
        <v>3</v>
      </c>
      <c r="M62" s="537">
        <v>2</v>
      </c>
      <c r="N62" s="535"/>
      <c r="O62" s="256" t="s">
        <v>193</v>
      </c>
      <c r="P62" s="403"/>
      <c r="Q62" s="403"/>
      <c r="R62" s="406"/>
    </row>
    <row r="63" spans="2:18" ht="13.5" customHeight="1">
      <c r="B63" s="538" t="s">
        <v>217</v>
      </c>
      <c r="C63" s="486">
        <v>29</v>
      </c>
      <c r="D63" s="540" t="s">
        <v>24</v>
      </c>
      <c r="E63" s="539" t="s">
        <v>125</v>
      </c>
      <c r="F63" s="556" t="s">
        <v>552</v>
      </c>
      <c r="G63" s="486"/>
      <c r="H63" s="556" t="s">
        <v>552</v>
      </c>
      <c r="I63" s="539"/>
      <c r="J63" s="541" t="s">
        <v>558</v>
      </c>
      <c r="K63" s="554">
        <v>1850</v>
      </c>
      <c r="L63" s="547">
        <v>3</v>
      </c>
      <c r="M63" s="542">
        <v>2</v>
      </c>
      <c r="N63" s="540"/>
      <c r="O63" s="49" t="s">
        <v>193</v>
      </c>
      <c r="P63" s="403"/>
      <c r="Q63" s="403"/>
    </row>
    <row r="64" spans="2:18" ht="13.5" customHeight="1">
      <c r="B64" s="533" t="s">
        <v>217</v>
      </c>
      <c r="C64" s="356">
        <v>29</v>
      </c>
      <c r="D64" s="535" t="s">
        <v>24</v>
      </c>
      <c r="E64" s="534" t="s">
        <v>125</v>
      </c>
      <c r="F64" s="555">
        <v>33</v>
      </c>
      <c r="G64" s="356">
        <v>23</v>
      </c>
      <c r="H64" s="555">
        <v>33</v>
      </c>
      <c r="I64" s="534">
        <v>23</v>
      </c>
      <c r="J64" s="536" t="s">
        <v>559</v>
      </c>
      <c r="K64" s="553">
        <v>1110</v>
      </c>
      <c r="L64" s="546">
        <v>3</v>
      </c>
      <c r="M64" s="537">
        <v>2</v>
      </c>
      <c r="N64" s="535"/>
      <c r="O64" s="543" t="s">
        <v>370</v>
      </c>
      <c r="P64" s="403"/>
      <c r="Q64" s="403"/>
    </row>
    <row r="65" spans="2:18" s="162" customFormat="1" ht="13.5" customHeight="1">
      <c r="B65" s="538" t="s">
        <v>217</v>
      </c>
      <c r="C65" s="486">
        <v>29</v>
      </c>
      <c r="D65" s="540" t="s">
        <v>24</v>
      </c>
      <c r="E65" s="539" t="s">
        <v>125</v>
      </c>
      <c r="F65" s="556">
        <v>33</v>
      </c>
      <c r="G65" s="486">
        <v>23</v>
      </c>
      <c r="H65" s="556">
        <v>33</v>
      </c>
      <c r="I65" s="539">
        <v>23</v>
      </c>
      <c r="J65" s="541" t="s">
        <v>559</v>
      </c>
      <c r="K65" s="554">
        <v>1300</v>
      </c>
      <c r="L65" s="547">
        <v>3</v>
      </c>
      <c r="M65" s="542">
        <v>2</v>
      </c>
      <c r="N65" s="540"/>
      <c r="O65" s="544" t="s">
        <v>370</v>
      </c>
      <c r="P65" s="403"/>
      <c r="Q65" s="403"/>
      <c r="R65" s="406"/>
    </row>
    <row r="66" spans="2:18" s="162" customFormat="1" ht="13.5" customHeight="1">
      <c r="B66" s="533" t="s">
        <v>217</v>
      </c>
      <c r="C66" s="356">
        <v>29</v>
      </c>
      <c r="D66" s="535" t="s">
        <v>24</v>
      </c>
      <c r="E66" s="534" t="s">
        <v>125</v>
      </c>
      <c r="F66" s="555">
        <v>35</v>
      </c>
      <c r="G66" s="356">
        <v>185</v>
      </c>
      <c r="H66" s="555">
        <v>35</v>
      </c>
      <c r="I66" s="534">
        <v>185</v>
      </c>
      <c r="J66" s="536" t="s">
        <v>560</v>
      </c>
      <c r="K66" s="553">
        <v>390</v>
      </c>
      <c r="L66" s="546">
        <v>3</v>
      </c>
      <c r="M66" s="537">
        <v>2</v>
      </c>
      <c r="N66" s="535"/>
      <c r="O66" s="543" t="s">
        <v>370</v>
      </c>
      <c r="P66" s="403"/>
      <c r="Q66" s="403"/>
      <c r="R66" s="406"/>
    </row>
    <row r="67" spans="2:18" ht="13.5" customHeight="1">
      <c r="B67" s="538" t="s">
        <v>217</v>
      </c>
      <c r="C67" s="486">
        <v>29</v>
      </c>
      <c r="D67" s="540" t="s">
        <v>24</v>
      </c>
      <c r="E67" s="539" t="s">
        <v>125</v>
      </c>
      <c r="F67" s="556">
        <v>35</v>
      </c>
      <c r="G67" s="486">
        <v>185</v>
      </c>
      <c r="H67" s="556">
        <v>35</v>
      </c>
      <c r="I67" s="539">
        <v>185</v>
      </c>
      <c r="J67" s="541" t="s">
        <v>560</v>
      </c>
      <c r="K67" s="554">
        <v>420</v>
      </c>
      <c r="L67" s="547">
        <v>3</v>
      </c>
      <c r="M67" s="545">
        <v>2</v>
      </c>
      <c r="N67" s="540"/>
      <c r="O67" s="544" t="s">
        <v>370</v>
      </c>
      <c r="P67" s="403"/>
      <c r="Q67" s="403"/>
    </row>
    <row r="68" spans="2:18" s="162" customFormat="1" ht="13.5" customHeight="1">
      <c r="B68" s="533" t="s">
        <v>411</v>
      </c>
      <c r="C68" s="356">
        <v>30</v>
      </c>
      <c r="D68" s="535" t="s">
        <v>710</v>
      </c>
      <c r="E68" s="534" t="s">
        <v>125</v>
      </c>
      <c r="F68" s="555" t="s">
        <v>711</v>
      </c>
      <c r="G68" s="356"/>
      <c r="H68" s="555" t="s">
        <v>711</v>
      </c>
      <c r="I68" s="534"/>
      <c r="J68" s="536" t="s">
        <v>712</v>
      </c>
      <c r="K68" s="553">
        <v>665</v>
      </c>
      <c r="L68" s="546">
        <v>3</v>
      </c>
      <c r="M68" s="537">
        <v>2</v>
      </c>
      <c r="N68" s="535"/>
      <c r="O68" s="256" t="s">
        <v>193</v>
      </c>
      <c r="P68" s="403"/>
      <c r="Q68" s="403"/>
      <c r="R68" s="406"/>
    </row>
    <row r="69" spans="2:18" ht="13.5" customHeight="1">
      <c r="B69" s="538" t="s">
        <v>411</v>
      </c>
      <c r="C69" s="557">
        <v>30</v>
      </c>
      <c r="D69" s="540" t="s">
        <v>710</v>
      </c>
      <c r="E69" s="539" t="s">
        <v>125</v>
      </c>
      <c r="F69" s="556" t="s">
        <v>711</v>
      </c>
      <c r="G69" s="557"/>
      <c r="H69" s="556" t="s">
        <v>711</v>
      </c>
      <c r="I69" s="539"/>
      <c r="J69" s="541" t="s">
        <v>712</v>
      </c>
      <c r="K69" s="554">
        <v>665</v>
      </c>
      <c r="L69" s="547">
        <v>3</v>
      </c>
      <c r="M69" s="542">
        <v>2</v>
      </c>
      <c r="N69" s="540"/>
      <c r="O69" s="49" t="s">
        <v>193</v>
      </c>
      <c r="P69" s="403"/>
      <c r="Q69" s="403"/>
    </row>
    <row r="70" spans="2:18" ht="13.5" customHeight="1">
      <c r="B70" s="533" t="s">
        <v>411</v>
      </c>
      <c r="C70" s="356">
        <v>30</v>
      </c>
      <c r="D70" s="535" t="s">
        <v>710</v>
      </c>
      <c r="E70" s="534" t="s">
        <v>125</v>
      </c>
      <c r="F70" s="555" t="s">
        <v>713</v>
      </c>
      <c r="G70" s="356"/>
      <c r="H70" s="555" t="s">
        <v>713</v>
      </c>
      <c r="I70" s="534"/>
      <c r="J70" s="536" t="s">
        <v>714</v>
      </c>
      <c r="K70" s="553">
        <v>728</v>
      </c>
      <c r="L70" s="546">
        <v>3</v>
      </c>
      <c r="M70" s="537">
        <v>2</v>
      </c>
      <c r="N70" s="535"/>
      <c r="O70" s="256" t="s">
        <v>193</v>
      </c>
      <c r="P70" s="403"/>
      <c r="Q70" s="403"/>
    </row>
    <row r="71" spans="2:18" s="162" customFormat="1" ht="13.5" customHeight="1">
      <c r="B71" s="538" t="s">
        <v>411</v>
      </c>
      <c r="C71" s="557">
        <v>30</v>
      </c>
      <c r="D71" s="540" t="s">
        <v>710</v>
      </c>
      <c r="E71" s="539" t="s">
        <v>125</v>
      </c>
      <c r="F71" s="556" t="s">
        <v>713</v>
      </c>
      <c r="G71" s="557"/>
      <c r="H71" s="556" t="s">
        <v>713</v>
      </c>
      <c r="I71" s="539"/>
      <c r="J71" s="541" t="s">
        <v>714</v>
      </c>
      <c r="K71" s="554">
        <v>728</v>
      </c>
      <c r="L71" s="547">
        <v>3</v>
      </c>
      <c r="M71" s="542">
        <v>2</v>
      </c>
      <c r="N71" s="540"/>
      <c r="O71" s="49" t="s">
        <v>193</v>
      </c>
      <c r="P71" s="403"/>
      <c r="Q71" s="403"/>
      <c r="R71" s="406"/>
    </row>
    <row r="72" spans="2:18" s="162" customFormat="1" ht="13.5" customHeight="1">
      <c r="B72" s="533" t="s">
        <v>411</v>
      </c>
      <c r="C72" s="356">
        <v>30</v>
      </c>
      <c r="D72" s="535" t="s">
        <v>710</v>
      </c>
      <c r="E72" s="534" t="s">
        <v>125</v>
      </c>
      <c r="F72" s="555" t="s">
        <v>715</v>
      </c>
      <c r="G72" s="356"/>
      <c r="H72" s="555" t="s">
        <v>715</v>
      </c>
      <c r="I72" s="534"/>
      <c r="J72" s="536" t="s">
        <v>716</v>
      </c>
      <c r="K72" s="553">
        <v>2170</v>
      </c>
      <c r="L72" s="546">
        <v>3</v>
      </c>
      <c r="M72" s="537">
        <v>2</v>
      </c>
      <c r="N72" s="535"/>
      <c r="O72" s="256" t="s">
        <v>193</v>
      </c>
      <c r="P72" s="403"/>
      <c r="Q72" s="403"/>
      <c r="R72" s="406"/>
    </row>
    <row r="73" spans="2:18" ht="13.5" customHeight="1">
      <c r="B73" s="538" t="s">
        <v>411</v>
      </c>
      <c r="C73" s="557">
        <v>30</v>
      </c>
      <c r="D73" s="540" t="s">
        <v>710</v>
      </c>
      <c r="E73" s="539" t="s">
        <v>125</v>
      </c>
      <c r="F73" s="556" t="s">
        <v>715</v>
      </c>
      <c r="G73" s="557"/>
      <c r="H73" s="556" t="s">
        <v>715</v>
      </c>
      <c r="I73" s="539"/>
      <c r="J73" s="541" t="s">
        <v>716</v>
      </c>
      <c r="K73" s="554">
        <v>2170</v>
      </c>
      <c r="L73" s="547">
        <v>3</v>
      </c>
      <c r="M73" s="542">
        <v>2</v>
      </c>
      <c r="N73" s="540"/>
      <c r="O73" s="49" t="s">
        <v>193</v>
      </c>
      <c r="P73" s="403"/>
      <c r="Q73" s="403"/>
    </row>
    <row r="74" spans="2:18" ht="13.5" customHeight="1">
      <c r="B74" s="533" t="s">
        <v>536</v>
      </c>
      <c r="C74" s="356">
        <v>30</v>
      </c>
      <c r="D74" s="535" t="s">
        <v>710</v>
      </c>
      <c r="E74" s="534" t="s">
        <v>125</v>
      </c>
      <c r="F74" s="555" t="s">
        <v>717</v>
      </c>
      <c r="G74" s="356"/>
      <c r="H74" s="555" t="s">
        <v>717</v>
      </c>
      <c r="I74" s="534"/>
      <c r="J74" s="536" t="s">
        <v>718</v>
      </c>
      <c r="K74" s="553">
        <v>445</v>
      </c>
      <c r="L74" s="546">
        <v>3</v>
      </c>
      <c r="M74" s="537">
        <v>2</v>
      </c>
      <c r="N74" s="535"/>
      <c r="O74" s="543" t="s">
        <v>722</v>
      </c>
      <c r="P74" s="403"/>
      <c r="Q74" s="403"/>
    </row>
    <row r="75" spans="2:18" s="162" customFormat="1" ht="13.5" customHeight="1">
      <c r="B75" s="538" t="s">
        <v>536</v>
      </c>
      <c r="C75" s="557">
        <v>30</v>
      </c>
      <c r="D75" s="540" t="s">
        <v>710</v>
      </c>
      <c r="E75" s="539" t="s">
        <v>125</v>
      </c>
      <c r="F75" s="556" t="s">
        <v>717</v>
      </c>
      <c r="G75" s="557"/>
      <c r="H75" s="556" t="s">
        <v>717</v>
      </c>
      <c r="I75" s="539"/>
      <c r="J75" s="541" t="s">
        <v>718</v>
      </c>
      <c r="K75" s="554">
        <v>445</v>
      </c>
      <c r="L75" s="547">
        <v>3</v>
      </c>
      <c r="M75" s="542">
        <v>2</v>
      </c>
      <c r="N75" s="540"/>
      <c r="O75" s="544" t="s">
        <v>722</v>
      </c>
      <c r="P75" s="403"/>
      <c r="Q75" s="403"/>
      <c r="R75" s="406"/>
    </row>
    <row r="76" spans="2:18" s="162" customFormat="1" ht="13.5" customHeight="1">
      <c r="B76" s="533" t="s">
        <v>536</v>
      </c>
      <c r="C76" s="356">
        <v>30</v>
      </c>
      <c r="D76" s="535" t="s">
        <v>710</v>
      </c>
      <c r="E76" s="534" t="s">
        <v>125</v>
      </c>
      <c r="F76" s="555" t="s">
        <v>719</v>
      </c>
      <c r="G76" s="356"/>
      <c r="H76" s="555" t="s">
        <v>719</v>
      </c>
      <c r="I76" s="534"/>
      <c r="J76" s="536" t="s">
        <v>720</v>
      </c>
      <c r="K76" s="553">
        <v>360</v>
      </c>
      <c r="L76" s="546">
        <v>3</v>
      </c>
      <c r="M76" s="537">
        <v>2</v>
      </c>
      <c r="N76" s="535"/>
      <c r="O76" s="543" t="s">
        <v>721</v>
      </c>
      <c r="P76" s="403"/>
      <c r="Q76" s="403"/>
      <c r="R76" s="406"/>
    </row>
    <row r="77" spans="2:18" ht="13.5" customHeight="1">
      <c r="B77" s="538" t="s">
        <v>536</v>
      </c>
      <c r="C77" s="557">
        <v>30</v>
      </c>
      <c r="D77" s="540" t="s">
        <v>710</v>
      </c>
      <c r="E77" s="539" t="s">
        <v>125</v>
      </c>
      <c r="F77" s="556" t="s">
        <v>719</v>
      </c>
      <c r="G77" s="557"/>
      <c r="H77" s="556" t="s">
        <v>719</v>
      </c>
      <c r="I77" s="539"/>
      <c r="J77" s="541" t="s">
        <v>720</v>
      </c>
      <c r="K77" s="554">
        <v>360</v>
      </c>
      <c r="L77" s="547">
        <v>3</v>
      </c>
      <c r="M77" s="545">
        <v>2</v>
      </c>
      <c r="N77" s="540"/>
      <c r="O77" s="544" t="s">
        <v>721</v>
      </c>
      <c r="P77" s="403"/>
      <c r="Q77" s="403"/>
    </row>
    <row r="78" spans="2:18">
      <c r="B78" s="106" t="s">
        <v>68</v>
      </c>
    </row>
  </sheetData>
  <mergeCells count="11">
    <mergeCell ref="B2:B3"/>
    <mergeCell ref="C2:C3"/>
    <mergeCell ref="K2:L2"/>
    <mergeCell ref="M2:M3"/>
    <mergeCell ref="O2:O3"/>
    <mergeCell ref="J2:J3"/>
    <mergeCell ref="D2:D3"/>
    <mergeCell ref="E2:E3"/>
    <mergeCell ref="F2:G2"/>
    <mergeCell ref="H2:I2"/>
    <mergeCell ref="N2:N3"/>
  </mergeCells>
  <phoneticPr fontId="2"/>
  <dataValidations count="5">
    <dataValidation type="list" imeMode="hiragana" allowBlank="1" showInputMessage="1" showErrorMessage="1" sqref="N5:N77">
      <formula1>$T$7</formula1>
    </dataValidation>
    <dataValidation imeMode="hiragana" allowBlank="1" showInputMessage="1" showErrorMessage="1" sqref="B5:B77 E5:J77"/>
    <dataValidation imeMode="off" allowBlank="1" showInputMessage="1" showErrorMessage="1" sqref="K5:M77"/>
    <dataValidation type="list" allowBlank="1" showInputMessage="1" showErrorMessage="1" sqref="D5:D77">
      <formula1>$T$10:$T$34</formula1>
    </dataValidation>
    <dataValidation type="list" allowBlank="1" showInputMessage="1" showErrorMessage="1" sqref="C5:C77">
      <formula1>$U$10:$U$17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91" fitToHeight="10" orientation="landscape" r:id="rId1"/>
  <headerFooter>
    <oddHeader>&amp;R別紙１</oddHead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1:P34"/>
  <sheetViews>
    <sheetView zoomScaleNormal="100" workbookViewId="0">
      <pane xSplit="7" ySplit="3" topLeftCell="H4" activePane="bottomRight" state="frozen"/>
      <selection activeCell="A14" sqref="A14:IV62"/>
      <selection pane="topRight" activeCell="A14" sqref="A14:IV62"/>
      <selection pane="bottomLeft" activeCell="A14" sqref="A14:IV62"/>
      <selection pane="bottomRight"/>
    </sheetView>
  </sheetViews>
  <sheetFormatPr defaultRowHeight="13.5"/>
  <cols>
    <col min="1" max="1" width="1.625" customWidth="1"/>
    <col min="2" max="2" width="10.875" customWidth="1"/>
    <col min="3" max="3" width="6.625" customWidth="1"/>
    <col min="6" max="7" width="7.375" customWidth="1"/>
    <col min="8" max="8" width="39.125" customWidth="1"/>
    <col min="9" max="9" width="12" customWidth="1"/>
    <col min="10" max="10" width="6.625" customWidth="1"/>
    <col min="11" max="11" width="7.375" customWidth="1"/>
    <col min="12" max="12" width="21" customWidth="1"/>
    <col min="15" max="16" width="9" hidden="1" customWidth="1"/>
  </cols>
  <sheetData>
    <row r="1" spans="2:16" ht="16.5" customHeight="1">
      <c r="B1" s="1" t="s">
        <v>69</v>
      </c>
    </row>
    <row r="2" spans="2:16" ht="17.25" customHeight="1">
      <c r="B2" s="643" t="s">
        <v>19</v>
      </c>
      <c r="C2" s="643" t="s">
        <v>2</v>
      </c>
      <c r="D2" s="644" t="s">
        <v>3</v>
      </c>
      <c r="E2" s="644"/>
      <c r="F2" s="644"/>
      <c r="G2" s="644"/>
      <c r="H2" s="644" t="s">
        <v>70</v>
      </c>
      <c r="I2" s="645" t="s">
        <v>71</v>
      </c>
      <c r="J2" s="643" t="s">
        <v>18</v>
      </c>
      <c r="K2" s="643" t="s">
        <v>16</v>
      </c>
      <c r="L2" s="644" t="s">
        <v>17</v>
      </c>
    </row>
    <row r="3" spans="2:16" ht="17.25" customHeight="1">
      <c r="B3" s="643"/>
      <c r="C3" s="643"/>
      <c r="D3" s="2" t="s">
        <v>4</v>
      </c>
      <c r="E3" s="2" t="s">
        <v>5</v>
      </c>
      <c r="F3" s="2" t="s">
        <v>6</v>
      </c>
      <c r="G3" s="2" t="s">
        <v>7</v>
      </c>
      <c r="H3" s="644"/>
      <c r="I3" s="646"/>
      <c r="J3" s="644"/>
      <c r="K3" s="643"/>
      <c r="L3" s="644"/>
    </row>
    <row r="4" spans="2:16" ht="13.5" customHeight="1">
      <c r="B4" s="355" t="s">
        <v>78</v>
      </c>
      <c r="C4" s="356">
        <v>26</v>
      </c>
      <c r="D4" s="357" t="s">
        <v>24</v>
      </c>
      <c r="E4" s="357" t="s">
        <v>80</v>
      </c>
      <c r="F4" s="358">
        <v>50</v>
      </c>
      <c r="G4" s="358">
        <v>38</v>
      </c>
      <c r="H4" s="358" t="s">
        <v>268</v>
      </c>
      <c r="I4" s="358">
        <v>1216</v>
      </c>
      <c r="J4" s="356">
        <v>1</v>
      </c>
      <c r="K4" s="28"/>
      <c r="L4" s="29"/>
      <c r="O4" t="s">
        <v>20</v>
      </c>
    </row>
    <row r="5" spans="2:16" s="31" customFormat="1" ht="13.5" customHeight="1">
      <c r="B5" s="14" t="s">
        <v>78</v>
      </c>
      <c r="C5" s="13">
        <v>26</v>
      </c>
      <c r="D5" s="8" t="s">
        <v>24</v>
      </c>
      <c r="E5" s="8" t="s">
        <v>80</v>
      </c>
      <c r="F5" s="9">
        <v>50</v>
      </c>
      <c r="G5" s="9">
        <v>38</v>
      </c>
      <c r="H5" s="9" t="s">
        <v>268</v>
      </c>
      <c r="I5" s="9">
        <v>1216</v>
      </c>
      <c r="J5" s="13">
        <v>1</v>
      </c>
      <c r="K5" s="13"/>
      <c r="L5" s="8"/>
      <c r="O5" s="31" t="s">
        <v>21</v>
      </c>
    </row>
    <row r="6" spans="2:16" s="31" customFormat="1" ht="13.5" customHeight="1">
      <c r="B6" s="32"/>
      <c r="C6" s="22"/>
      <c r="D6" s="32"/>
      <c r="E6" s="32"/>
      <c r="F6" s="33"/>
      <c r="G6" s="33"/>
      <c r="H6" s="33"/>
      <c r="I6" s="33"/>
      <c r="J6" s="22"/>
      <c r="K6" s="22"/>
      <c r="L6" s="32"/>
      <c r="O6" s="31" t="s">
        <v>4</v>
      </c>
      <c r="P6" s="31" t="s">
        <v>2</v>
      </c>
    </row>
    <row r="7" spans="2:16" ht="13.5" customHeight="1">
      <c r="B7" s="4"/>
      <c r="C7" s="7"/>
      <c r="D7" s="4"/>
      <c r="E7" s="4"/>
      <c r="F7" s="34"/>
      <c r="G7" s="34"/>
      <c r="H7" s="34"/>
      <c r="I7" s="34"/>
      <c r="J7" s="7"/>
      <c r="K7" s="7"/>
      <c r="L7" s="4"/>
      <c r="O7" t="s">
        <v>22</v>
      </c>
      <c r="P7">
        <v>25</v>
      </c>
    </row>
    <row r="8" spans="2:16" ht="13.5" customHeight="1">
      <c r="B8" s="32"/>
      <c r="C8" s="22"/>
      <c r="D8" s="32"/>
      <c r="E8" s="32"/>
      <c r="F8" s="33"/>
      <c r="G8" s="33"/>
      <c r="H8" s="33"/>
      <c r="I8" s="33"/>
      <c r="J8" s="22"/>
      <c r="K8" s="22"/>
      <c r="L8" s="32"/>
      <c r="O8" t="s">
        <v>23</v>
      </c>
      <c r="P8">
        <v>26</v>
      </c>
    </row>
    <row r="9" spans="2:16" s="31" customFormat="1" ht="13.5" customHeight="1">
      <c r="B9" s="4"/>
      <c r="C9" s="7"/>
      <c r="D9" s="4"/>
      <c r="E9" s="4"/>
      <c r="F9" s="34"/>
      <c r="G9" s="34"/>
      <c r="H9" s="34"/>
      <c r="I9" s="34"/>
      <c r="J9" s="7"/>
      <c r="K9" s="7"/>
      <c r="L9" s="4"/>
      <c r="O9" s="31" t="s">
        <v>24</v>
      </c>
      <c r="P9" s="31">
        <v>27</v>
      </c>
    </row>
    <row r="10" spans="2:16" s="31" customFormat="1" ht="13.5" customHeight="1">
      <c r="B10" s="32"/>
      <c r="C10" s="22"/>
      <c r="D10" s="32"/>
      <c r="E10" s="32"/>
      <c r="F10" s="33"/>
      <c r="G10" s="33"/>
      <c r="H10" s="33"/>
      <c r="I10" s="33"/>
      <c r="J10" s="22"/>
      <c r="K10" s="22"/>
      <c r="L10" s="32"/>
      <c r="O10" s="31" t="s">
        <v>25</v>
      </c>
      <c r="P10" s="31">
        <v>28</v>
      </c>
    </row>
    <row r="11" spans="2:16" ht="13.5" customHeight="1">
      <c r="B11" s="4"/>
      <c r="C11" s="7"/>
      <c r="D11" s="4"/>
      <c r="E11" s="4"/>
      <c r="F11" s="34"/>
      <c r="G11" s="34"/>
      <c r="H11" s="34"/>
      <c r="I11" s="34"/>
      <c r="J11" s="7"/>
      <c r="K11" s="7"/>
      <c r="L11" s="4"/>
      <c r="O11" t="s">
        <v>26</v>
      </c>
      <c r="P11">
        <v>29</v>
      </c>
    </row>
    <row r="12" spans="2:16" ht="13.5" customHeight="1">
      <c r="B12" s="32"/>
      <c r="C12" s="22"/>
      <c r="D12" s="32"/>
      <c r="E12" s="32"/>
      <c r="F12" s="33"/>
      <c r="G12" s="33"/>
      <c r="H12" s="33"/>
      <c r="I12" s="33"/>
      <c r="J12" s="22"/>
      <c r="K12" s="22"/>
      <c r="L12" s="32"/>
      <c r="O12" t="s">
        <v>27</v>
      </c>
      <c r="P12">
        <v>30</v>
      </c>
    </row>
    <row r="13" spans="2:16" s="31" customFormat="1" ht="13.5" customHeight="1">
      <c r="B13" s="4"/>
      <c r="C13" s="7"/>
      <c r="D13" s="4"/>
      <c r="E13" s="4"/>
      <c r="F13" s="34"/>
      <c r="G13" s="34"/>
      <c r="H13" s="34"/>
      <c r="I13" s="34"/>
      <c r="J13" s="7"/>
      <c r="K13" s="7"/>
      <c r="L13" s="4"/>
      <c r="O13" s="31" t="s">
        <v>28</v>
      </c>
      <c r="P13" s="31">
        <v>31</v>
      </c>
    </row>
    <row r="14" spans="2:16" s="31" customFormat="1" ht="13.5" customHeight="1">
      <c r="B14" s="32"/>
      <c r="C14" s="22"/>
      <c r="D14" s="32"/>
      <c r="E14" s="32"/>
      <c r="F14" s="33"/>
      <c r="G14" s="33"/>
      <c r="H14" s="33"/>
      <c r="I14" s="33"/>
      <c r="J14" s="22"/>
      <c r="K14" s="22"/>
      <c r="L14" s="32"/>
      <c r="O14" s="31" t="s">
        <v>29</v>
      </c>
      <c r="P14" s="31">
        <v>32</v>
      </c>
    </row>
    <row r="15" spans="2:16" ht="13.5" customHeight="1">
      <c r="B15" s="4"/>
      <c r="C15" s="7"/>
      <c r="D15" s="4"/>
      <c r="E15" s="4"/>
      <c r="F15" s="34"/>
      <c r="G15" s="34"/>
      <c r="H15" s="34"/>
      <c r="I15" s="34"/>
      <c r="J15" s="7"/>
      <c r="K15" s="7"/>
      <c r="L15" s="4"/>
    </row>
    <row r="16" spans="2:16" ht="13.5" customHeight="1">
      <c r="B16" s="32"/>
      <c r="C16" s="22"/>
      <c r="D16" s="32"/>
      <c r="E16" s="32"/>
      <c r="F16" s="33"/>
      <c r="G16" s="33"/>
      <c r="H16" s="33"/>
      <c r="I16" s="33"/>
      <c r="J16" s="22"/>
      <c r="K16" s="22"/>
      <c r="L16" s="32"/>
    </row>
    <row r="17" spans="2:15" s="31" customFormat="1" ht="13.5" customHeight="1">
      <c r="B17" s="4"/>
      <c r="C17" s="7"/>
      <c r="D17" s="4"/>
      <c r="E17" s="4"/>
      <c r="F17" s="34"/>
      <c r="G17" s="34"/>
      <c r="H17" s="34"/>
      <c r="I17" s="34"/>
      <c r="J17" s="7"/>
      <c r="K17" s="7"/>
      <c r="L17" s="4"/>
    </row>
    <row r="18" spans="2:15" s="31" customFormat="1" ht="13.5" customHeight="1">
      <c r="B18" s="32"/>
      <c r="C18" s="22"/>
      <c r="D18" s="32"/>
      <c r="E18" s="32"/>
      <c r="F18" s="33"/>
      <c r="G18" s="33"/>
      <c r="H18" s="33"/>
      <c r="I18" s="33"/>
      <c r="J18" s="22"/>
      <c r="K18" s="22"/>
      <c r="L18" s="32"/>
    </row>
    <row r="19" spans="2:15" ht="13.5" customHeight="1">
      <c r="B19" s="4"/>
      <c r="C19" s="7"/>
      <c r="D19" s="4"/>
      <c r="E19" s="4"/>
      <c r="F19" s="34"/>
      <c r="G19" s="34"/>
      <c r="H19" s="34"/>
      <c r="I19" s="34"/>
      <c r="J19" s="7"/>
      <c r="K19" s="7"/>
      <c r="L19" s="4"/>
    </row>
    <row r="20" spans="2:15" ht="13.5" customHeight="1">
      <c r="B20" s="32"/>
      <c r="C20" s="22"/>
      <c r="D20" s="32"/>
      <c r="E20" s="32"/>
      <c r="F20" s="33"/>
      <c r="G20" s="33"/>
      <c r="H20" s="33"/>
      <c r="I20" s="33"/>
      <c r="J20" s="22"/>
      <c r="K20" s="22"/>
      <c r="L20" s="32"/>
    </row>
    <row r="21" spans="2:15" s="31" customFormat="1" ht="13.5" customHeight="1">
      <c r="B21" s="4"/>
      <c r="C21" s="7"/>
      <c r="D21" s="4"/>
      <c r="E21" s="4"/>
      <c r="F21" s="34"/>
      <c r="G21" s="34"/>
      <c r="H21" s="34"/>
      <c r="I21" s="34"/>
      <c r="J21" s="7"/>
      <c r="K21" s="7"/>
      <c r="L21" s="4"/>
    </row>
    <row r="22" spans="2:15" s="31" customFormat="1" ht="13.5" customHeight="1">
      <c r="B22" s="32"/>
      <c r="C22" s="22"/>
      <c r="D22" s="32"/>
      <c r="E22" s="32"/>
      <c r="F22" s="33"/>
      <c r="G22" s="33"/>
      <c r="H22" s="33"/>
      <c r="I22" s="33"/>
      <c r="J22" s="22"/>
      <c r="K22" s="22"/>
      <c r="L22" s="32"/>
      <c r="O22" s="31" t="s">
        <v>30</v>
      </c>
    </row>
    <row r="23" spans="2:15" ht="13.5" customHeight="1">
      <c r="B23" s="4"/>
      <c r="C23" s="7"/>
      <c r="D23" s="4"/>
      <c r="E23" s="4"/>
      <c r="F23" s="34"/>
      <c r="G23" s="34"/>
      <c r="H23" s="34"/>
      <c r="I23" s="34"/>
      <c r="J23" s="7"/>
      <c r="K23" s="7"/>
      <c r="L23" s="4"/>
      <c r="O23" t="s">
        <v>31</v>
      </c>
    </row>
    <row r="24" spans="2:15" ht="13.5" customHeight="1">
      <c r="B24" s="32"/>
      <c r="C24" s="22"/>
      <c r="D24" s="32"/>
      <c r="E24" s="32"/>
      <c r="F24" s="33"/>
      <c r="G24" s="33"/>
      <c r="H24" s="33"/>
      <c r="I24" s="33"/>
      <c r="J24" s="22"/>
      <c r="K24" s="22"/>
      <c r="L24" s="32"/>
    </row>
    <row r="25" spans="2:15" s="31" customFormat="1" ht="13.5" customHeight="1">
      <c r="B25" s="4"/>
      <c r="C25" s="7"/>
      <c r="D25" s="4"/>
      <c r="E25" s="4"/>
      <c r="F25" s="34"/>
      <c r="G25" s="34"/>
      <c r="H25" s="34"/>
      <c r="I25" s="34"/>
      <c r="J25" s="7"/>
      <c r="K25" s="7"/>
      <c r="L25" s="4"/>
    </row>
    <row r="26" spans="2:15" s="31" customFormat="1" ht="13.5" customHeight="1">
      <c r="B26" s="32"/>
      <c r="C26" s="22"/>
      <c r="D26" s="32"/>
      <c r="E26" s="32"/>
      <c r="F26" s="33"/>
      <c r="G26" s="33"/>
      <c r="H26" s="33"/>
      <c r="I26" s="33"/>
      <c r="J26" s="22"/>
      <c r="K26" s="22"/>
      <c r="L26" s="32"/>
    </row>
    <row r="27" spans="2:15" ht="13.5" customHeight="1">
      <c r="B27" s="4"/>
      <c r="C27" s="7"/>
      <c r="D27" s="4"/>
      <c r="E27" s="4"/>
      <c r="F27" s="34"/>
      <c r="G27" s="34"/>
      <c r="H27" s="34"/>
      <c r="I27" s="34"/>
      <c r="J27" s="7"/>
      <c r="K27" s="7"/>
      <c r="L27" s="4"/>
    </row>
    <row r="28" spans="2:15" ht="13.5" customHeight="1">
      <c r="B28" s="32"/>
      <c r="C28" s="22"/>
      <c r="D28" s="32"/>
      <c r="E28" s="32"/>
      <c r="F28" s="33"/>
      <c r="G28" s="33"/>
      <c r="H28" s="33"/>
      <c r="I28" s="33"/>
      <c r="J28" s="22"/>
      <c r="K28" s="22"/>
      <c r="L28" s="32"/>
    </row>
    <row r="29" spans="2:15" s="31" customFormat="1" ht="13.5" customHeight="1">
      <c r="B29" s="4"/>
      <c r="C29" s="7"/>
      <c r="D29" s="4"/>
      <c r="E29" s="4"/>
      <c r="F29" s="34"/>
      <c r="G29" s="34"/>
      <c r="H29" s="34"/>
      <c r="I29" s="34"/>
      <c r="J29" s="7"/>
      <c r="K29" s="7"/>
      <c r="L29" s="4"/>
    </row>
    <row r="30" spans="2:15" s="31" customFormat="1" ht="13.5" customHeight="1">
      <c r="B30" s="32"/>
      <c r="C30" s="22"/>
      <c r="D30" s="32"/>
      <c r="E30" s="32"/>
      <c r="F30" s="33"/>
      <c r="G30" s="33"/>
      <c r="H30" s="33"/>
      <c r="I30" s="33"/>
      <c r="J30" s="22"/>
      <c r="K30" s="22"/>
      <c r="L30" s="32"/>
    </row>
    <row r="31" spans="2:15" ht="13.5" customHeight="1">
      <c r="B31" s="4"/>
      <c r="C31" s="7"/>
      <c r="D31" s="4"/>
      <c r="E31" s="4"/>
      <c r="F31" s="34"/>
      <c r="G31" s="34"/>
      <c r="H31" s="34"/>
      <c r="I31" s="34"/>
      <c r="J31" s="7"/>
      <c r="K31" s="7"/>
      <c r="L31" s="4"/>
    </row>
    <row r="32" spans="2:15" ht="13.5" customHeight="1">
      <c r="B32" s="35"/>
      <c r="C32" s="6"/>
      <c r="D32" s="35"/>
      <c r="E32" s="35"/>
      <c r="F32" s="36"/>
      <c r="G32" s="36"/>
      <c r="H32" s="36"/>
      <c r="I32" s="36"/>
      <c r="J32" s="6"/>
      <c r="K32" s="6"/>
      <c r="L32" s="35"/>
    </row>
    <row r="33" spans="2:12" s="31" customFormat="1" ht="13.5" customHeight="1">
      <c r="B33" s="4"/>
      <c r="C33" s="7"/>
      <c r="D33" s="4"/>
      <c r="E33" s="4"/>
      <c r="F33" s="34"/>
      <c r="G33" s="34"/>
      <c r="H33" s="34"/>
      <c r="I33" s="34"/>
      <c r="J33" s="7"/>
      <c r="K33" s="7"/>
      <c r="L33" s="4"/>
    </row>
    <row r="34" spans="2:12">
      <c r="B34" t="s">
        <v>72</v>
      </c>
    </row>
  </sheetData>
  <mergeCells count="8">
    <mergeCell ref="K2:K3"/>
    <mergeCell ref="L2:L3"/>
    <mergeCell ref="H2:H3"/>
    <mergeCell ref="I2:I3"/>
    <mergeCell ref="B2:B3"/>
    <mergeCell ref="C2:C3"/>
    <mergeCell ref="D2:G2"/>
    <mergeCell ref="J2:J3"/>
  </mergeCells>
  <phoneticPr fontId="2"/>
  <dataValidations count="5">
    <dataValidation type="list" imeMode="hiragana" allowBlank="1" showInputMessage="1" showErrorMessage="1" sqref="K4:K33">
      <formula1>$O$5</formula1>
    </dataValidation>
    <dataValidation imeMode="hiragana" allowBlank="1" showInputMessage="1" showErrorMessage="1" sqref="H4:H33 B4:B33 E4:E33"/>
    <dataValidation imeMode="off" allowBlank="1" showInputMessage="1" showErrorMessage="1" sqref="I4:J33 F4:G33"/>
    <dataValidation type="list" allowBlank="1" showInputMessage="1" showErrorMessage="1" sqref="D4:D33">
      <formula1>$O$7:$O$23</formula1>
    </dataValidation>
    <dataValidation type="list" allowBlank="1" showInputMessage="1" showErrorMessage="1" sqref="C4:C33">
      <formula1>$P$7:$P$14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fitToHeight="10" orientation="landscape" r:id="rId1"/>
  <headerFooter>
    <oddHeader>&amp;R別紙１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V180"/>
  <sheetViews>
    <sheetView view="pageBreakPreview" zoomScale="80" zoomScaleNormal="100" zoomScaleSheetLayoutView="80" workbookViewId="0"/>
  </sheetViews>
  <sheetFormatPr defaultRowHeight="13.5"/>
  <cols>
    <col min="1" max="1" width="6.625" customWidth="1"/>
    <col min="2" max="2" width="10.875" customWidth="1"/>
    <col min="3" max="3" width="6.625" customWidth="1"/>
    <col min="8" max="8" width="9.625" customWidth="1"/>
    <col min="10" max="10" width="6.625" customWidth="1"/>
    <col min="11" max="11" width="9.375" customWidth="1"/>
    <col min="12" max="12" width="8.75" customWidth="1"/>
    <col min="13" max="14" width="9.375" customWidth="1"/>
    <col min="15" max="15" width="7.625" customWidth="1"/>
    <col min="16" max="16" width="6.625" customWidth="1"/>
    <col min="17" max="17" width="7.375" customWidth="1"/>
    <col min="18" max="18" width="16.625" customWidth="1"/>
    <col min="20" max="22" width="9" customWidth="1"/>
  </cols>
  <sheetData>
    <row r="1" spans="1:22" ht="16.5" customHeight="1">
      <c r="B1" s="412" t="s">
        <v>451</v>
      </c>
    </row>
    <row r="2" spans="1:22" ht="16.5" customHeight="1">
      <c r="B2" s="412" t="s">
        <v>452</v>
      </c>
      <c r="D2" t="s">
        <v>453</v>
      </c>
    </row>
    <row r="3" spans="1:22" ht="17.25" customHeight="1">
      <c r="B3" s="643" t="s">
        <v>454</v>
      </c>
      <c r="C3" s="643" t="s">
        <v>455</v>
      </c>
      <c r="D3" s="644" t="s">
        <v>456</v>
      </c>
      <c r="E3" s="644"/>
      <c r="F3" s="644"/>
      <c r="G3" s="644"/>
      <c r="H3" s="644" t="s">
        <v>457</v>
      </c>
      <c r="I3" s="644"/>
      <c r="J3" s="644"/>
      <c r="K3" s="644"/>
      <c r="L3" s="644"/>
      <c r="M3" s="644" t="s">
        <v>458</v>
      </c>
      <c r="N3" s="644"/>
      <c r="O3" s="644"/>
      <c r="P3" s="643" t="s">
        <v>459</v>
      </c>
      <c r="Q3" s="643" t="s">
        <v>460</v>
      </c>
      <c r="R3" s="644" t="s">
        <v>461</v>
      </c>
    </row>
    <row r="4" spans="1:22" ht="27">
      <c r="A4" s="413"/>
      <c r="B4" s="643"/>
      <c r="C4" s="643"/>
      <c r="D4" s="391" t="s">
        <v>462</v>
      </c>
      <c r="E4" s="391" t="s">
        <v>463</v>
      </c>
      <c r="F4" s="391" t="s">
        <v>464</v>
      </c>
      <c r="G4" s="391" t="s">
        <v>465</v>
      </c>
      <c r="H4" s="390" t="s">
        <v>466</v>
      </c>
      <c r="I4" s="391" t="s">
        <v>467</v>
      </c>
      <c r="J4" s="391" t="s">
        <v>468</v>
      </c>
      <c r="K4" s="390" t="s">
        <v>469</v>
      </c>
      <c r="L4" s="390" t="s">
        <v>470</v>
      </c>
      <c r="M4" s="390" t="s">
        <v>471</v>
      </c>
      <c r="N4" s="390" t="s">
        <v>472</v>
      </c>
      <c r="O4" s="390" t="s">
        <v>473</v>
      </c>
      <c r="P4" s="644"/>
      <c r="Q4" s="643"/>
      <c r="R4" s="644"/>
    </row>
    <row r="5" spans="1:22" ht="14.25" customHeight="1">
      <c r="A5" s="589" t="s">
        <v>753</v>
      </c>
      <c r="B5" s="447" t="s">
        <v>123</v>
      </c>
      <c r="C5" s="61">
        <v>29</v>
      </c>
      <c r="D5" s="443" t="s">
        <v>124</v>
      </c>
      <c r="E5" s="443" t="s">
        <v>125</v>
      </c>
      <c r="F5" s="444">
        <v>75</v>
      </c>
      <c r="G5" s="444">
        <v>61</v>
      </c>
      <c r="H5" s="428">
        <v>1.1200000000000001</v>
      </c>
      <c r="I5" s="65" t="s">
        <v>126</v>
      </c>
      <c r="J5" s="429">
        <v>40</v>
      </c>
      <c r="K5" s="430">
        <v>204</v>
      </c>
      <c r="L5" s="66">
        <v>11</v>
      </c>
      <c r="M5" s="65" t="s">
        <v>766</v>
      </c>
      <c r="N5" s="430">
        <v>61</v>
      </c>
      <c r="O5" s="430">
        <v>30</v>
      </c>
      <c r="P5" s="596">
        <v>2</v>
      </c>
      <c r="Q5" s="597"/>
      <c r="R5" s="598"/>
    </row>
    <row r="6" spans="1:22">
      <c r="A6" s="585" t="s">
        <v>751</v>
      </c>
      <c r="B6" s="426" t="s">
        <v>123</v>
      </c>
      <c r="C6" s="599">
        <v>28</v>
      </c>
      <c r="D6" s="600" t="s">
        <v>124</v>
      </c>
      <c r="E6" s="600" t="s">
        <v>125</v>
      </c>
      <c r="F6" s="601">
        <v>75</v>
      </c>
      <c r="G6" s="601">
        <v>61</v>
      </c>
      <c r="H6" s="602">
        <v>1.28</v>
      </c>
      <c r="I6" s="603" t="s">
        <v>126</v>
      </c>
      <c r="J6" s="604">
        <v>40</v>
      </c>
      <c r="K6" s="605">
        <v>200</v>
      </c>
      <c r="L6" s="606">
        <v>11</v>
      </c>
      <c r="M6" s="603" t="s">
        <v>127</v>
      </c>
      <c r="N6" s="605">
        <v>50</v>
      </c>
      <c r="O6" s="605">
        <v>25</v>
      </c>
      <c r="P6" s="607">
        <v>2</v>
      </c>
      <c r="Q6" s="576"/>
      <c r="R6" s="578"/>
    </row>
    <row r="7" spans="1:22" ht="13.5" customHeight="1">
      <c r="A7" s="579" t="s">
        <v>733</v>
      </c>
      <c r="B7" s="608"/>
      <c r="C7" s="61"/>
      <c r="D7" s="416" t="s">
        <v>124</v>
      </c>
      <c r="E7" s="416" t="s">
        <v>125</v>
      </c>
      <c r="F7" s="427">
        <v>75</v>
      </c>
      <c r="G7" s="427">
        <v>54</v>
      </c>
      <c r="H7" s="428"/>
      <c r="I7" s="593"/>
      <c r="J7" s="429"/>
      <c r="K7" s="430"/>
      <c r="L7" s="66"/>
      <c r="M7" s="65"/>
      <c r="N7" s="430"/>
      <c r="O7" s="430"/>
      <c r="P7" s="596"/>
      <c r="Q7" s="61"/>
      <c r="R7" s="425" t="s">
        <v>750</v>
      </c>
      <c r="S7">
        <v>53</v>
      </c>
      <c r="T7" t="s">
        <v>477</v>
      </c>
    </row>
    <row r="8" spans="1:22" ht="13.5" customHeight="1">
      <c r="A8" s="165" t="s">
        <v>751</v>
      </c>
      <c r="B8" s="5" t="s">
        <v>123</v>
      </c>
      <c r="C8" s="574">
        <v>29</v>
      </c>
      <c r="D8" s="577" t="s">
        <v>124</v>
      </c>
      <c r="E8" s="577" t="s">
        <v>125</v>
      </c>
      <c r="F8" s="432">
        <v>75</v>
      </c>
      <c r="G8" s="432">
        <v>54</v>
      </c>
      <c r="H8" s="37">
        <v>26.88</v>
      </c>
      <c r="I8" s="38" t="s">
        <v>126</v>
      </c>
      <c r="J8" s="39">
        <v>47</v>
      </c>
      <c r="K8" s="40">
        <v>7364</v>
      </c>
      <c r="L8" s="41">
        <v>11</v>
      </c>
      <c r="M8" s="38" t="s">
        <v>127</v>
      </c>
      <c r="N8" s="40">
        <v>1841</v>
      </c>
      <c r="O8" s="40">
        <v>25</v>
      </c>
      <c r="P8" s="607">
        <v>2</v>
      </c>
      <c r="Q8" s="574" t="s">
        <v>128</v>
      </c>
      <c r="R8" s="4"/>
      <c r="T8" t="s">
        <v>478</v>
      </c>
    </row>
    <row r="9" spans="1:22" ht="13.5" customHeight="1">
      <c r="A9" s="579" t="s">
        <v>733</v>
      </c>
      <c r="B9" s="433" t="s">
        <v>123</v>
      </c>
      <c r="C9" s="23">
        <v>31</v>
      </c>
      <c r="D9" s="67" t="s">
        <v>124</v>
      </c>
      <c r="E9" s="67" t="s">
        <v>125</v>
      </c>
      <c r="F9" s="434">
        <v>76</v>
      </c>
      <c r="G9" s="434">
        <v>52</v>
      </c>
      <c r="H9" s="24">
        <v>3.93</v>
      </c>
      <c r="I9" s="26" t="s">
        <v>126</v>
      </c>
      <c r="J9" s="25">
        <v>65</v>
      </c>
      <c r="K9" s="27">
        <v>1664</v>
      </c>
      <c r="L9" s="68">
        <v>11</v>
      </c>
      <c r="M9" s="26" t="s">
        <v>766</v>
      </c>
      <c r="N9" s="27">
        <v>499</v>
      </c>
      <c r="O9" s="27">
        <v>30</v>
      </c>
      <c r="P9" s="584">
        <v>2</v>
      </c>
      <c r="Q9" s="23"/>
      <c r="R9" s="483"/>
      <c r="T9" t="s">
        <v>462</v>
      </c>
      <c r="U9" t="s">
        <v>455</v>
      </c>
      <c r="V9" t="s">
        <v>479</v>
      </c>
    </row>
    <row r="10" spans="1:22" ht="13.5" customHeight="1">
      <c r="A10" s="165" t="s">
        <v>728</v>
      </c>
      <c r="B10" s="59" t="s">
        <v>123</v>
      </c>
      <c r="C10" s="578">
        <v>30</v>
      </c>
      <c r="D10" s="576" t="s">
        <v>124</v>
      </c>
      <c r="E10" s="576" t="s">
        <v>125</v>
      </c>
      <c r="F10" s="435">
        <v>76</v>
      </c>
      <c r="G10" s="435">
        <v>52</v>
      </c>
      <c r="H10" s="436">
        <v>3.93</v>
      </c>
      <c r="I10" s="437" t="s">
        <v>126</v>
      </c>
      <c r="J10" s="438">
        <v>65</v>
      </c>
      <c r="K10" s="439">
        <v>1664</v>
      </c>
      <c r="L10" s="440">
        <v>11</v>
      </c>
      <c r="M10" s="437" t="s">
        <v>766</v>
      </c>
      <c r="N10" s="439">
        <v>499</v>
      </c>
      <c r="O10" s="439">
        <v>30</v>
      </c>
      <c r="P10" s="607">
        <v>2</v>
      </c>
      <c r="Q10" s="578"/>
      <c r="R10" s="35"/>
      <c r="T10" t="s">
        <v>480</v>
      </c>
      <c r="U10">
        <v>25</v>
      </c>
      <c r="V10" t="s">
        <v>481</v>
      </c>
    </row>
    <row r="11" spans="1:22" ht="13.5" customHeight="1">
      <c r="A11" s="579" t="s">
        <v>733</v>
      </c>
      <c r="B11" s="608"/>
      <c r="C11" s="61"/>
      <c r="D11" s="609" t="s">
        <v>124</v>
      </c>
      <c r="E11" s="609" t="s">
        <v>125</v>
      </c>
      <c r="F11" s="610">
        <v>76</v>
      </c>
      <c r="G11" s="610">
        <v>54</v>
      </c>
      <c r="H11" s="611"/>
      <c r="I11" s="593"/>
      <c r="J11" s="612"/>
      <c r="K11" s="613"/>
      <c r="L11" s="614"/>
      <c r="M11" s="593"/>
      <c r="N11" s="613"/>
      <c r="O11" s="613"/>
      <c r="P11" s="596"/>
      <c r="Q11" s="597"/>
      <c r="R11" s="598" t="s">
        <v>750</v>
      </c>
      <c r="T11" t="s">
        <v>482</v>
      </c>
      <c r="U11">
        <v>26</v>
      </c>
      <c r="V11" t="s">
        <v>475</v>
      </c>
    </row>
    <row r="12" spans="1:22" ht="13.5" customHeight="1">
      <c r="A12" s="165" t="s">
        <v>751</v>
      </c>
      <c r="B12" s="5" t="s">
        <v>123</v>
      </c>
      <c r="C12" s="574">
        <v>29</v>
      </c>
      <c r="D12" s="577" t="s">
        <v>124</v>
      </c>
      <c r="E12" s="577" t="s">
        <v>125</v>
      </c>
      <c r="F12" s="432">
        <v>76</v>
      </c>
      <c r="G12" s="432">
        <v>54</v>
      </c>
      <c r="H12" s="37">
        <v>12.32</v>
      </c>
      <c r="I12" s="38" t="s">
        <v>126</v>
      </c>
      <c r="J12" s="39">
        <v>54</v>
      </c>
      <c r="K12" s="40">
        <v>3708</v>
      </c>
      <c r="L12" s="41">
        <v>11</v>
      </c>
      <c r="M12" s="38" t="s">
        <v>127</v>
      </c>
      <c r="N12" s="40">
        <v>927</v>
      </c>
      <c r="O12" s="40">
        <v>25</v>
      </c>
      <c r="P12" s="607">
        <v>2</v>
      </c>
      <c r="Q12" s="574"/>
      <c r="R12" s="4"/>
      <c r="T12" t="s">
        <v>483</v>
      </c>
      <c r="U12">
        <v>27</v>
      </c>
      <c r="V12" t="s">
        <v>484</v>
      </c>
    </row>
    <row r="13" spans="1:22" ht="13.5" customHeight="1">
      <c r="A13" s="589" t="s">
        <v>753</v>
      </c>
      <c r="B13" s="615" t="s">
        <v>123</v>
      </c>
      <c r="C13" s="61">
        <v>29</v>
      </c>
      <c r="D13" s="443" t="s">
        <v>124</v>
      </c>
      <c r="E13" s="443" t="s">
        <v>125</v>
      </c>
      <c r="F13" s="444">
        <v>76</v>
      </c>
      <c r="G13" s="444">
        <v>57</v>
      </c>
      <c r="H13" s="428">
        <v>5.12</v>
      </c>
      <c r="I13" s="65" t="s">
        <v>126</v>
      </c>
      <c r="J13" s="429">
        <v>53</v>
      </c>
      <c r="K13" s="430">
        <v>1537</v>
      </c>
      <c r="L13" s="66">
        <v>11</v>
      </c>
      <c r="M13" s="65" t="s">
        <v>766</v>
      </c>
      <c r="N13" s="430">
        <v>461</v>
      </c>
      <c r="O13" s="430">
        <v>30</v>
      </c>
      <c r="P13" s="596">
        <v>2</v>
      </c>
      <c r="Q13" s="597"/>
      <c r="R13" s="598"/>
      <c r="U13">
        <v>28</v>
      </c>
    </row>
    <row r="14" spans="1:22" ht="13.5" customHeight="1">
      <c r="A14" s="165" t="s">
        <v>751</v>
      </c>
      <c r="B14" s="5" t="s">
        <v>123</v>
      </c>
      <c r="C14" s="574">
        <v>29</v>
      </c>
      <c r="D14" s="577" t="s">
        <v>124</v>
      </c>
      <c r="E14" s="577" t="s">
        <v>125</v>
      </c>
      <c r="F14" s="432">
        <v>76</v>
      </c>
      <c r="G14" s="432">
        <v>57</v>
      </c>
      <c r="H14" s="37">
        <v>8</v>
      </c>
      <c r="I14" s="38" t="s">
        <v>126</v>
      </c>
      <c r="J14" s="39">
        <v>53</v>
      </c>
      <c r="K14" s="40">
        <v>2032</v>
      </c>
      <c r="L14" s="41">
        <v>11</v>
      </c>
      <c r="M14" s="38" t="s">
        <v>127</v>
      </c>
      <c r="N14" s="40">
        <v>508</v>
      </c>
      <c r="O14" s="40">
        <v>25</v>
      </c>
      <c r="P14" s="607">
        <v>2</v>
      </c>
      <c r="Q14" s="574"/>
      <c r="R14" s="4"/>
      <c r="U14">
        <v>29</v>
      </c>
    </row>
    <row r="15" spans="1:22" ht="13.5" customHeight="1">
      <c r="A15" s="579" t="s">
        <v>733</v>
      </c>
      <c r="B15" s="616"/>
      <c r="C15" s="23"/>
      <c r="D15" s="67" t="s">
        <v>124</v>
      </c>
      <c r="E15" s="67" t="s">
        <v>125</v>
      </c>
      <c r="F15" s="434">
        <v>76</v>
      </c>
      <c r="G15" s="434">
        <v>58</v>
      </c>
      <c r="H15" s="24"/>
      <c r="I15" s="26"/>
      <c r="J15" s="25"/>
      <c r="K15" s="27"/>
      <c r="L15" s="68"/>
      <c r="M15" s="26"/>
      <c r="N15" s="27"/>
      <c r="O15" s="27"/>
      <c r="P15" s="596"/>
      <c r="Q15" s="578"/>
      <c r="R15" s="598" t="s">
        <v>750</v>
      </c>
      <c r="T15" t="s">
        <v>485</v>
      </c>
      <c r="U15">
        <v>30</v>
      </c>
      <c r="V15" t="s">
        <v>486</v>
      </c>
    </row>
    <row r="16" spans="1:22" ht="13.5" customHeight="1">
      <c r="A16" s="165" t="s">
        <v>751</v>
      </c>
      <c r="B16" s="5" t="s">
        <v>123</v>
      </c>
      <c r="C16" s="574">
        <v>28</v>
      </c>
      <c r="D16" s="577" t="s">
        <v>124</v>
      </c>
      <c r="E16" s="577" t="s">
        <v>125</v>
      </c>
      <c r="F16" s="432">
        <v>76</v>
      </c>
      <c r="G16" s="432">
        <v>58</v>
      </c>
      <c r="H16" s="37">
        <v>1.76</v>
      </c>
      <c r="I16" s="38" t="s">
        <v>126</v>
      </c>
      <c r="J16" s="39">
        <v>40</v>
      </c>
      <c r="K16" s="40">
        <v>546</v>
      </c>
      <c r="L16" s="41">
        <v>11</v>
      </c>
      <c r="M16" s="38" t="s">
        <v>127</v>
      </c>
      <c r="N16" s="40">
        <v>100</v>
      </c>
      <c r="O16" s="40">
        <v>19</v>
      </c>
      <c r="P16" s="607">
        <v>2</v>
      </c>
      <c r="Q16" s="574"/>
      <c r="R16" s="4"/>
      <c r="T16" t="s">
        <v>487</v>
      </c>
      <c r="U16">
        <v>31</v>
      </c>
    </row>
    <row r="17" spans="1:21" ht="13.5" customHeight="1">
      <c r="A17" s="579" t="s">
        <v>733</v>
      </c>
      <c r="B17" s="433" t="s">
        <v>123</v>
      </c>
      <c r="C17" s="23">
        <v>31</v>
      </c>
      <c r="D17" s="67" t="s">
        <v>124</v>
      </c>
      <c r="E17" s="67" t="s">
        <v>125</v>
      </c>
      <c r="F17" s="434">
        <v>76</v>
      </c>
      <c r="G17" s="434">
        <v>59</v>
      </c>
      <c r="H17" s="24">
        <v>7.62</v>
      </c>
      <c r="I17" s="26" t="s">
        <v>126</v>
      </c>
      <c r="J17" s="25">
        <v>53</v>
      </c>
      <c r="K17" s="27">
        <v>3937</v>
      </c>
      <c r="L17" s="68">
        <v>11</v>
      </c>
      <c r="M17" s="26" t="s">
        <v>766</v>
      </c>
      <c r="N17" s="27">
        <v>1181</v>
      </c>
      <c r="O17" s="27">
        <v>30</v>
      </c>
      <c r="P17" s="584">
        <v>2</v>
      </c>
      <c r="Q17" s="578"/>
      <c r="R17" s="35"/>
      <c r="T17" t="s">
        <v>490</v>
      </c>
      <c r="U17">
        <v>32</v>
      </c>
    </row>
    <row r="18" spans="1:21" ht="13.5" customHeight="1">
      <c r="A18" s="165" t="s">
        <v>728</v>
      </c>
      <c r="B18" s="59" t="s">
        <v>123</v>
      </c>
      <c r="C18" s="578">
        <v>30</v>
      </c>
      <c r="D18" s="576" t="s">
        <v>124</v>
      </c>
      <c r="E18" s="576" t="s">
        <v>125</v>
      </c>
      <c r="F18" s="435">
        <v>76</v>
      </c>
      <c r="G18" s="435">
        <v>59</v>
      </c>
      <c r="H18" s="436">
        <v>7.62</v>
      </c>
      <c r="I18" s="437" t="s">
        <v>126</v>
      </c>
      <c r="J18" s="438">
        <v>53</v>
      </c>
      <c r="K18" s="439">
        <v>3937</v>
      </c>
      <c r="L18" s="440">
        <v>11</v>
      </c>
      <c r="M18" s="437" t="s">
        <v>766</v>
      </c>
      <c r="N18" s="439">
        <v>1181</v>
      </c>
      <c r="O18" s="439">
        <v>30</v>
      </c>
      <c r="P18" s="607">
        <v>2</v>
      </c>
      <c r="Q18" s="578"/>
      <c r="R18" s="35"/>
      <c r="T18" t="s">
        <v>491</v>
      </c>
      <c r="U18">
        <v>31</v>
      </c>
    </row>
    <row r="19" spans="1:21" ht="13.5" customHeight="1">
      <c r="A19" s="589" t="s">
        <v>753</v>
      </c>
      <c r="B19" s="615" t="s">
        <v>123</v>
      </c>
      <c r="C19" s="61">
        <v>29</v>
      </c>
      <c r="D19" s="443" t="s">
        <v>124</v>
      </c>
      <c r="E19" s="443" t="s">
        <v>125</v>
      </c>
      <c r="F19" s="444">
        <v>76</v>
      </c>
      <c r="G19" s="444">
        <v>60</v>
      </c>
      <c r="H19" s="428">
        <v>9.92</v>
      </c>
      <c r="I19" s="65" t="s">
        <v>126</v>
      </c>
      <c r="J19" s="429">
        <v>43</v>
      </c>
      <c r="K19" s="430">
        <v>2644</v>
      </c>
      <c r="L19" s="66">
        <v>11</v>
      </c>
      <c r="M19" s="65" t="s">
        <v>766</v>
      </c>
      <c r="N19" s="430">
        <v>846</v>
      </c>
      <c r="O19" s="430">
        <v>32</v>
      </c>
      <c r="P19" s="596">
        <v>2</v>
      </c>
      <c r="Q19" s="61"/>
      <c r="R19" s="598"/>
      <c r="T19" t="s">
        <v>492</v>
      </c>
      <c r="U19">
        <v>32</v>
      </c>
    </row>
    <row r="20" spans="1:21" ht="13.5" customHeight="1">
      <c r="A20" s="165" t="s">
        <v>751</v>
      </c>
      <c r="B20" s="5" t="s">
        <v>123</v>
      </c>
      <c r="C20" s="574">
        <v>29</v>
      </c>
      <c r="D20" s="577" t="s">
        <v>124</v>
      </c>
      <c r="E20" s="577" t="s">
        <v>125</v>
      </c>
      <c r="F20" s="432">
        <v>76</v>
      </c>
      <c r="G20" s="432">
        <v>60</v>
      </c>
      <c r="H20" s="37">
        <v>9.6</v>
      </c>
      <c r="I20" s="38" t="s">
        <v>126</v>
      </c>
      <c r="J20" s="39">
        <v>43</v>
      </c>
      <c r="K20" s="40">
        <v>3312</v>
      </c>
      <c r="L20" s="41">
        <v>11</v>
      </c>
      <c r="M20" s="38" t="s">
        <v>127</v>
      </c>
      <c r="N20" s="40">
        <v>828</v>
      </c>
      <c r="O20" s="40">
        <v>25</v>
      </c>
      <c r="P20" s="607">
        <v>2</v>
      </c>
      <c r="Q20" s="574"/>
      <c r="R20" s="4"/>
      <c r="T20" t="s">
        <v>493</v>
      </c>
    </row>
    <row r="21" spans="1:21" ht="13.5" customHeight="1">
      <c r="A21" s="579" t="s">
        <v>733</v>
      </c>
      <c r="B21" s="433" t="s">
        <v>123</v>
      </c>
      <c r="C21" s="23">
        <v>31</v>
      </c>
      <c r="D21" s="67" t="s">
        <v>124</v>
      </c>
      <c r="E21" s="67" t="s">
        <v>125</v>
      </c>
      <c r="F21" s="434">
        <v>76</v>
      </c>
      <c r="G21" s="434">
        <v>61</v>
      </c>
      <c r="H21" s="24">
        <v>1.1000000000000001</v>
      </c>
      <c r="I21" s="26" t="s">
        <v>126</v>
      </c>
      <c r="J21" s="25">
        <v>49</v>
      </c>
      <c r="K21" s="27">
        <v>550</v>
      </c>
      <c r="L21" s="68">
        <v>11</v>
      </c>
      <c r="M21" s="26" t="s">
        <v>766</v>
      </c>
      <c r="N21" s="27">
        <v>165</v>
      </c>
      <c r="O21" s="27">
        <v>30</v>
      </c>
      <c r="P21" s="584">
        <v>2</v>
      </c>
      <c r="Q21" s="578"/>
      <c r="R21" s="35"/>
      <c r="T21" t="s">
        <v>494</v>
      </c>
      <c r="U21" t="s">
        <v>495</v>
      </c>
    </row>
    <row r="22" spans="1:21" ht="13.5" customHeight="1">
      <c r="A22" s="165" t="s">
        <v>728</v>
      </c>
      <c r="B22" s="59" t="s">
        <v>123</v>
      </c>
      <c r="C22" s="578">
        <v>30</v>
      </c>
      <c r="D22" s="576" t="s">
        <v>124</v>
      </c>
      <c r="E22" s="576" t="s">
        <v>125</v>
      </c>
      <c r="F22" s="435">
        <v>76</v>
      </c>
      <c r="G22" s="435">
        <v>61</v>
      </c>
      <c r="H22" s="436">
        <v>1.1000000000000001</v>
      </c>
      <c r="I22" s="437" t="s">
        <v>126</v>
      </c>
      <c r="J22" s="438">
        <v>49</v>
      </c>
      <c r="K22" s="439">
        <v>550</v>
      </c>
      <c r="L22" s="440">
        <v>11</v>
      </c>
      <c r="M22" s="437" t="s">
        <v>766</v>
      </c>
      <c r="N22" s="439">
        <v>165</v>
      </c>
      <c r="O22" s="439">
        <v>30</v>
      </c>
      <c r="P22" s="607">
        <v>2</v>
      </c>
      <c r="Q22" s="578"/>
      <c r="R22" s="35"/>
      <c r="T22" t="s">
        <v>496</v>
      </c>
      <c r="U22" s="446" t="s">
        <v>476</v>
      </c>
    </row>
    <row r="23" spans="1:21" ht="13.5" customHeight="1">
      <c r="A23" s="589" t="s">
        <v>753</v>
      </c>
      <c r="B23" s="447" t="s">
        <v>123</v>
      </c>
      <c r="C23" s="61">
        <v>25</v>
      </c>
      <c r="D23" s="443" t="s">
        <v>124</v>
      </c>
      <c r="E23" s="443" t="s">
        <v>125</v>
      </c>
      <c r="F23" s="444">
        <v>77</v>
      </c>
      <c r="G23" s="444">
        <v>54</v>
      </c>
      <c r="H23" s="428">
        <v>13.22</v>
      </c>
      <c r="I23" s="65" t="s">
        <v>126</v>
      </c>
      <c r="J23" s="429">
        <v>54</v>
      </c>
      <c r="K23" s="430">
        <v>2933</v>
      </c>
      <c r="L23" s="66">
        <v>11</v>
      </c>
      <c r="M23" s="65" t="s">
        <v>127</v>
      </c>
      <c r="N23" s="430">
        <v>968</v>
      </c>
      <c r="O23" s="430">
        <v>33</v>
      </c>
      <c r="P23" s="596">
        <v>2</v>
      </c>
      <c r="Q23" s="61" t="s">
        <v>128</v>
      </c>
      <c r="R23" s="445" t="s">
        <v>489</v>
      </c>
      <c r="T23" t="s">
        <v>497</v>
      </c>
      <c r="U23" t="s">
        <v>498</v>
      </c>
    </row>
    <row r="24" spans="1:21" ht="13.5" customHeight="1">
      <c r="A24" s="165" t="s">
        <v>751</v>
      </c>
      <c r="B24" s="5" t="s">
        <v>123</v>
      </c>
      <c r="C24" s="574">
        <v>25</v>
      </c>
      <c r="D24" s="577" t="s">
        <v>124</v>
      </c>
      <c r="E24" s="577" t="s">
        <v>125</v>
      </c>
      <c r="F24" s="432">
        <v>77</v>
      </c>
      <c r="G24" s="432">
        <v>54</v>
      </c>
      <c r="H24" s="37">
        <v>13.22</v>
      </c>
      <c r="I24" s="38" t="s">
        <v>126</v>
      </c>
      <c r="J24" s="39">
        <v>54</v>
      </c>
      <c r="K24" s="40">
        <v>2933</v>
      </c>
      <c r="L24" s="41">
        <v>11</v>
      </c>
      <c r="M24" s="38" t="s">
        <v>127</v>
      </c>
      <c r="N24" s="40">
        <v>968</v>
      </c>
      <c r="O24" s="40">
        <v>33</v>
      </c>
      <c r="P24" s="607">
        <v>2</v>
      </c>
      <c r="Q24" s="574" t="s">
        <v>128</v>
      </c>
      <c r="R24" s="4" t="s">
        <v>489</v>
      </c>
      <c r="T24" t="s">
        <v>499</v>
      </c>
      <c r="U24" s="278" t="s">
        <v>474</v>
      </c>
    </row>
    <row r="25" spans="1:21" ht="13.5" customHeight="1">
      <c r="A25" s="589" t="s">
        <v>753</v>
      </c>
      <c r="B25" s="617" t="s">
        <v>123</v>
      </c>
      <c r="C25" s="618">
        <v>30</v>
      </c>
      <c r="D25" s="619" t="s">
        <v>124</v>
      </c>
      <c r="E25" s="619" t="s">
        <v>125</v>
      </c>
      <c r="F25" s="620">
        <v>77</v>
      </c>
      <c r="G25" s="620">
        <v>54</v>
      </c>
      <c r="H25" s="621">
        <v>14.04</v>
      </c>
      <c r="I25" s="622" t="s">
        <v>126</v>
      </c>
      <c r="J25" s="623">
        <v>54</v>
      </c>
      <c r="K25" s="624">
        <v>4744</v>
      </c>
      <c r="L25" s="625">
        <v>11</v>
      </c>
      <c r="M25" s="622" t="s">
        <v>766</v>
      </c>
      <c r="N25" s="624">
        <v>1423</v>
      </c>
      <c r="O25" s="624">
        <v>30</v>
      </c>
      <c r="P25" s="626">
        <v>2</v>
      </c>
      <c r="Q25" s="578"/>
      <c r="R25" s="35"/>
      <c r="T25" t="s">
        <v>500</v>
      </c>
      <c r="U25" s="278" t="s">
        <v>488</v>
      </c>
    </row>
    <row r="26" spans="1:21" ht="13.5" customHeight="1">
      <c r="A26" s="165" t="s">
        <v>728</v>
      </c>
      <c r="B26" s="59" t="s">
        <v>123</v>
      </c>
      <c r="C26" s="578">
        <v>30</v>
      </c>
      <c r="D26" s="576" t="s">
        <v>124</v>
      </c>
      <c r="E26" s="576" t="s">
        <v>125</v>
      </c>
      <c r="F26" s="435">
        <v>77</v>
      </c>
      <c r="G26" s="435">
        <v>54</v>
      </c>
      <c r="H26" s="436">
        <v>14.04</v>
      </c>
      <c r="I26" s="437" t="s">
        <v>126</v>
      </c>
      <c r="J26" s="438">
        <v>54</v>
      </c>
      <c r="K26" s="439">
        <v>4744</v>
      </c>
      <c r="L26" s="440">
        <v>11</v>
      </c>
      <c r="M26" s="437" t="s">
        <v>766</v>
      </c>
      <c r="N26" s="439">
        <v>1423</v>
      </c>
      <c r="O26" s="439">
        <v>30</v>
      </c>
      <c r="P26" s="607">
        <v>2</v>
      </c>
      <c r="Q26" s="578"/>
      <c r="R26" s="35"/>
    </row>
    <row r="27" spans="1:21" ht="13.5" customHeight="1">
      <c r="A27" s="579" t="s">
        <v>733</v>
      </c>
      <c r="B27" s="608"/>
      <c r="C27" s="597"/>
      <c r="D27" s="609" t="s">
        <v>124</v>
      </c>
      <c r="E27" s="609" t="s">
        <v>125</v>
      </c>
      <c r="F27" s="610">
        <v>77</v>
      </c>
      <c r="G27" s="610">
        <v>55</v>
      </c>
      <c r="H27" s="611"/>
      <c r="I27" s="593"/>
      <c r="J27" s="612"/>
      <c r="K27" s="613"/>
      <c r="L27" s="614"/>
      <c r="M27" s="593"/>
      <c r="N27" s="613"/>
      <c r="O27" s="613"/>
      <c r="P27" s="596"/>
      <c r="Q27" s="597"/>
      <c r="R27" s="598" t="s">
        <v>750</v>
      </c>
    </row>
    <row r="28" spans="1:21" ht="13.5" customHeight="1">
      <c r="A28" s="165" t="s">
        <v>751</v>
      </c>
      <c r="B28" s="5" t="s">
        <v>123</v>
      </c>
      <c r="C28" s="574">
        <v>29</v>
      </c>
      <c r="D28" s="577" t="s">
        <v>124</v>
      </c>
      <c r="E28" s="577" t="s">
        <v>125</v>
      </c>
      <c r="F28" s="432">
        <v>77</v>
      </c>
      <c r="G28" s="432">
        <v>55</v>
      </c>
      <c r="H28" s="37">
        <v>13.28</v>
      </c>
      <c r="I28" s="38" t="s">
        <v>126</v>
      </c>
      <c r="J28" s="39">
        <v>45</v>
      </c>
      <c r="K28" s="40">
        <v>5684</v>
      </c>
      <c r="L28" s="41">
        <v>11</v>
      </c>
      <c r="M28" s="38" t="s">
        <v>127</v>
      </c>
      <c r="N28" s="40">
        <v>1421</v>
      </c>
      <c r="O28" s="40">
        <v>25</v>
      </c>
      <c r="P28" s="607">
        <v>2</v>
      </c>
      <c r="Q28" s="574"/>
      <c r="R28" s="4"/>
    </row>
    <row r="29" spans="1:21" ht="13.5" customHeight="1">
      <c r="A29" s="589" t="s">
        <v>753</v>
      </c>
      <c r="B29" s="447" t="s">
        <v>123</v>
      </c>
      <c r="C29" s="61">
        <v>25</v>
      </c>
      <c r="D29" s="443" t="s">
        <v>124</v>
      </c>
      <c r="E29" s="443" t="s">
        <v>125</v>
      </c>
      <c r="F29" s="444">
        <v>77</v>
      </c>
      <c r="G29" s="444">
        <v>56</v>
      </c>
      <c r="H29" s="428">
        <v>14.47</v>
      </c>
      <c r="I29" s="65" t="s">
        <v>126</v>
      </c>
      <c r="J29" s="429">
        <v>41</v>
      </c>
      <c r="K29" s="430">
        <v>4382</v>
      </c>
      <c r="L29" s="66">
        <v>11</v>
      </c>
      <c r="M29" s="65" t="s">
        <v>127</v>
      </c>
      <c r="N29" s="430">
        <v>1446</v>
      </c>
      <c r="O29" s="430">
        <v>33</v>
      </c>
      <c r="P29" s="596">
        <v>2</v>
      </c>
      <c r="Q29" s="61" t="s">
        <v>128</v>
      </c>
      <c r="R29" s="445" t="s">
        <v>489</v>
      </c>
    </row>
    <row r="30" spans="1:21" ht="13.5" customHeight="1">
      <c r="A30" s="165" t="s">
        <v>751</v>
      </c>
      <c r="B30" s="5" t="s">
        <v>123</v>
      </c>
      <c r="C30" s="574">
        <v>25</v>
      </c>
      <c r="D30" s="577" t="s">
        <v>124</v>
      </c>
      <c r="E30" s="577" t="s">
        <v>125</v>
      </c>
      <c r="F30" s="432">
        <v>77</v>
      </c>
      <c r="G30" s="432">
        <v>56</v>
      </c>
      <c r="H30" s="37">
        <v>14.47</v>
      </c>
      <c r="I30" s="38" t="s">
        <v>126</v>
      </c>
      <c r="J30" s="39">
        <v>41</v>
      </c>
      <c r="K30" s="40">
        <v>4382</v>
      </c>
      <c r="L30" s="41">
        <v>11</v>
      </c>
      <c r="M30" s="38" t="s">
        <v>127</v>
      </c>
      <c r="N30" s="40">
        <v>1446</v>
      </c>
      <c r="O30" s="40">
        <v>33</v>
      </c>
      <c r="P30" s="607">
        <v>2</v>
      </c>
      <c r="Q30" s="574" t="s">
        <v>128</v>
      </c>
      <c r="R30" s="4" t="s">
        <v>489</v>
      </c>
    </row>
    <row r="31" spans="1:21" ht="13.5" customHeight="1">
      <c r="A31" s="589" t="s">
        <v>753</v>
      </c>
      <c r="B31" s="565" t="s">
        <v>123</v>
      </c>
      <c r="C31" s="618">
        <v>30</v>
      </c>
      <c r="D31" s="566" t="s">
        <v>124</v>
      </c>
      <c r="E31" s="566" t="s">
        <v>125</v>
      </c>
      <c r="F31" s="567">
        <v>77</v>
      </c>
      <c r="G31" s="567">
        <v>56</v>
      </c>
      <c r="H31" s="568">
        <v>3.98</v>
      </c>
      <c r="I31" s="569" t="s">
        <v>126</v>
      </c>
      <c r="J31" s="570">
        <v>50</v>
      </c>
      <c r="K31" s="571">
        <v>1487</v>
      </c>
      <c r="L31" s="572">
        <v>11</v>
      </c>
      <c r="M31" s="622" t="s">
        <v>766</v>
      </c>
      <c r="N31" s="571">
        <v>446</v>
      </c>
      <c r="O31" s="571">
        <v>33</v>
      </c>
      <c r="P31" s="626">
        <v>2</v>
      </c>
      <c r="Q31" s="61" t="s">
        <v>128</v>
      </c>
      <c r="R31" s="35"/>
    </row>
    <row r="32" spans="1:21" ht="13.5" customHeight="1">
      <c r="A32" s="165" t="s">
        <v>728</v>
      </c>
      <c r="B32" s="59" t="s">
        <v>123</v>
      </c>
      <c r="C32" s="578">
        <v>30</v>
      </c>
      <c r="D32" s="576" t="s">
        <v>124</v>
      </c>
      <c r="E32" s="576" t="s">
        <v>125</v>
      </c>
      <c r="F32" s="435">
        <v>77</v>
      </c>
      <c r="G32" s="435">
        <v>56</v>
      </c>
      <c r="H32" s="436">
        <v>3.98</v>
      </c>
      <c r="I32" s="437" t="s">
        <v>126</v>
      </c>
      <c r="J32" s="438">
        <v>50</v>
      </c>
      <c r="K32" s="439">
        <v>1487</v>
      </c>
      <c r="L32" s="440">
        <v>11</v>
      </c>
      <c r="M32" s="437" t="s">
        <v>766</v>
      </c>
      <c r="N32" s="439">
        <v>446</v>
      </c>
      <c r="O32" s="439">
        <v>33</v>
      </c>
      <c r="P32" s="607">
        <v>2</v>
      </c>
      <c r="Q32" s="578"/>
      <c r="R32" s="35"/>
    </row>
    <row r="33" spans="1:18" ht="13.5" customHeight="1">
      <c r="A33" s="589" t="s">
        <v>753</v>
      </c>
      <c r="B33" s="447" t="s">
        <v>123</v>
      </c>
      <c r="C33" s="61">
        <v>25</v>
      </c>
      <c r="D33" s="443" t="s">
        <v>124</v>
      </c>
      <c r="E33" s="443" t="s">
        <v>125</v>
      </c>
      <c r="F33" s="444">
        <v>77</v>
      </c>
      <c r="G33" s="444">
        <v>57</v>
      </c>
      <c r="H33" s="428">
        <v>4.32</v>
      </c>
      <c r="I33" s="65" t="s">
        <v>126</v>
      </c>
      <c r="J33" s="429">
        <v>39</v>
      </c>
      <c r="K33" s="430">
        <v>1485</v>
      </c>
      <c r="L33" s="66">
        <v>11</v>
      </c>
      <c r="M33" s="65" t="s">
        <v>127</v>
      </c>
      <c r="N33" s="430">
        <v>490</v>
      </c>
      <c r="O33" s="430">
        <v>33</v>
      </c>
      <c r="P33" s="596">
        <v>2</v>
      </c>
      <c r="Q33" s="61" t="s">
        <v>128</v>
      </c>
      <c r="R33" s="445" t="s">
        <v>489</v>
      </c>
    </row>
    <row r="34" spans="1:18" ht="13.5" customHeight="1">
      <c r="A34" s="165" t="s">
        <v>751</v>
      </c>
      <c r="B34" s="5" t="s">
        <v>123</v>
      </c>
      <c r="C34" s="574">
        <v>25</v>
      </c>
      <c r="D34" s="577" t="s">
        <v>124</v>
      </c>
      <c r="E34" s="577" t="s">
        <v>125</v>
      </c>
      <c r="F34" s="432">
        <v>77</v>
      </c>
      <c r="G34" s="432">
        <v>57</v>
      </c>
      <c r="H34" s="37">
        <v>4.32</v>
      </c>
      <c r="I34" s="38" t="s">
        <v>126</v>
      </c>
      <c r="J34" s="39">
        <v>39</v>
      </c>
      <c r="K34" s="40">
        <v>1485</v>
      </c>
      <c r="L34" s="41">
        <v>11</v>
      </c>
      <c r="M34" s="38" t="s">
        <v>127</v>
      </c>
      <c r="N34" s="40">
        <v>490</v>
      </c>
      <c r="O34" s="40">
        <v>33</v>
      </c>
      <c r="P34" s="607">
        <v>2</v>
      </c>
      <c r="Q34" s="574" t="s">
        <v>128</v>
      </c>
      <c r="R34" s="4" t="s">
        <v>489</v>
      </c>
    </row>
    <row r="35" spans="1:18" ht="13.5" customHeight="1">
      <c r="A35" s="589" t="s">
        <v>753</v>
      </c>
      <c r="B35" s="447" t="s">
        <v>123</v>
      </c>
      <c r="C35" s="61">
        <v>25</v>
      </c>
      <c r="D35" s="443" t="s">
        <v>124</v>
      </c>
      <c r="E35" s="443" t="s">
        <v>125</v>
      </c>
      <c r="F35" s="444">
        <v>78</v>
      </c>
      <c r="G35" s="444">
        <v>51</v>
      </c>
      <c r="H35" s="428">
        <v>6.47</v>
      </c>
      <c r="I35" s="65" t="s">
        <v>126</v>
      </c>
      <c r="J35" s="429">
        <v>44</v>
      </c>
      <c r="K35" s="430">
        <v>1261</v>
      </c>
      <c r="L35" s="66">
        <v>11</v>
      </c>
      <c r="M35" s="65" t="s">
        <v>127</v>
      </c>
      <c r="N35" s="430">
        <v>416</v>
      </c>
      <c r="O35" s="430">
        <v>33</v>
      </c>
      <c r="P35" s="596">
        <v>2</v>
      </c>
      <c r="Q35" s="61" t="s">
        <v>128</v>
      </c>
      <c r="R35" s="445" t="s">
        <v>489</v>
      </c>
    </row>
    <row r="36" spans="1:18" ht="13.5" customHeight="1">
      <c r="A36" s="165" t="s">
        <v>751</v>
      </c>
      <c r="B36" s="5" t="s">
        <v>123</v>
      </c>
      <c r="C36" s="574">
        <v>25</v>
      </c>
      <c r="D36" s="577" t="s">
        <v>124</v>
      </c>
      <c r="E36" s="577" t="s">
        <v>125</v>
      </c>
      <c r="F36" s="432">
        <v>78</v>
      </c>
      <c r="G36" s="432">
        <v>51</v>
      </c>
      <c r="H36" s="37">
        <v>6.47</v>
      </c>
      <c r="I36" s="38" t="s">
        <v>126</v>
      </c>
      <c r="J36" s="39">
        <v>44</v>
      </c>
      <c r="K36" s="40">
        <v>1261</v>
      </c>
      <c r="L36" s="41">
        <v>11</v>
      </c>
      <c r="M36" s="38" t="s">
        <v>127</v>
      </c>
      <c r="N36" s="40">
        <v>416</v>
      </c>
      <c r="O36" s="40">
        <v>33</v>
      </c>
      <c r="P36" s="607">
        <v>2</v>
      </c>
      <c r="Q36" s="574" t="s">
        <v>128</v>
      </c>
      <c r="R36" s="4" t="s">
        <v>489</v>
      </c>
    </row>
    <row r="37" spans="1:18" ht="13.5" customHeight="1">
      <c r="A37" s="589" t="s">
        <v>753</v>
      </c>
      <c r="B37" s="447" t="s">
        <v>123</v>
      </c>
      <c r="C37" s="61">
        <v>25</v>
      </c>
      <c r="D37" s="443" t="s">
        <v>124</v>
      </c>
      <c r="E37" s="443" t="s">
        <v>125</v>
      </c>
      <c r="F37" s="444">
        <v>78</v>
      </c>
      <c r="G37" s="444">
        <v>52</v>
      </c>
      <c r="H37" s="428">
        <v>8.2799999999999994</v>
      </c>
      <c r="I37" s="65" t="s">
        <v>126</v>
      </c>
      <c r="J37" s="429">
        <v>43</v>
      </c>
      <c r="K37" s="430">
        <v>1742</v>
      </c>
      <c r="L37" s="66">
        <v>11</v>
      </c>
      <c r="M37" s="65" t="s">
        <v>127</v>
      </c>
      <c r="N37" s="430">
        <v>575</v>
      </c>
      <c r="O37" s="430">
        <v>33</v>
      </c>
      <c r="P37" s="596">
        <v>2</v>
      </c>
      <c r="Q37" s="61" t="s">
        <v>128</v>
      </c>
      <c r="R37" s="445" t="s">
        <v>489</v>
      </c>
    </row>
    <row r="38" spans="1:18" ht="13.5" customHeight="1">
      <c r="A38" s="165" t="s">
        <v>751</v>
      </c>
      <c r="B38" s="5" t="s">
        <v>123</v>
      </c>
      <c r="C38" s="574">
        <v>25</v>
      </c>
      <c r="D38" s="577" t="s">
        <v>124</v>
      </c>
      <c r="E38" s="577" t="s">
        <v>125</v>
      </c>
      <c r="F38" s="432">
        <v>78</v>
      </c>
      <c r="G38" s="432">
        <v>52</v>
      </c>
      <c r="H38" s="37">
        <v>8.2799999999999994</v>
      </c>
      <c r="I38" s="38" t="s">
        <v>126</v>
      </c>
      <c r="J38" s="39">
        <v>43</v>
      </c>
      <c r="K38" s="40">
        <v>1742</v>
      </c>
      <c r="L38" s="41">
        <v>11</v>
      </c>
      <c r="M38" s="38" t="s">
        <v>127</v>
      </c>
      <c r="N38" s="40">
        <v>575</v>
      </c>
      <c r="O38" s="40">
        <v>33</v>
      </c>
      <c r="P38" s="607">
        <v>2</v>
      </c>
      <c r="Q38" s="574" t="s">
        <v>128</v>
      </c>
      <c r="R38" s="4" t="s">
        <v>489</v>
      </c>
    </row>
    <row r="39" spans="1:18" ht="13.5" customHeight="1">
      <c r="A39" s="589" t="s">
        <v>753</v>
      </c>
      <c r="B39" s="447" t="s">
        <v>123</v>
      </c>
      <c r="C39" s="61">
        <v>25</v>
      </c>
      <c r="D39" s="443" t="s">
        <v>124</v>
      </c>
      <c r="E39" s="443" t="s">
        <v>125</v>
      </c>
      <c r="F39" s="444">
        <v>79</v>
      </c>
      <c r="G39" s="444">
        <v>51</v>
      </c>
      <c r="H39" s="428">
        <v>2.52</v>
      </c>
      <c r="I39" s="65" t="s">
        <v>126</v>
      </c>
      <c r="J39" s="429">
        <v>42</v>
      </c>
      <c r="K39" s="430">
        <v>339</v>
      </c>
      <c r="L39" s="66">
        <v>11</v>
      </c>
      <c r="M39" s="65" t="s">
        <v>129</v>
      </c>
      <c r="N39" s="430">
        <v>112</v>
      </c>
      <c r="O39" s="430">
        <v>33</v>
      </c>
      <c r="P39" s="596">
        <v>2</v>
      </c>
      <c r="Q39" s="61" t="s">
        <v>128</v>
      </c>
      <c r="R39" s="445" t="s">
        <v>489</v>
      </c>
    </row>
    <row r="40" spans="1:18" s="278" customFormat="1" ht="13.5" customHeight="1">
      <c r="A40" s="165" t="s">
        <v>751</v>
      </c>
      <c r="B40" s="5" t="s">
        <v>123</v>
      </c>
      <c r="C40" s="574">
        <v>25</v>
      </c>
      <c r="D40" s="577" t="s">
        <v>124</v>
      </c>
      <c r="E40" s="577" t="s">
        <v>125</v>
      </c>
      <c r="F40" s="432">
        <v>79</v>
      </c>
      <c r="G40" s="432">
        <v>51</v>
      </c>
      <c r="H40" s="37">
        <v>2.52</v>
      </c>
      <c r="I40" s="38" t="s">
        <v>126</v>
      </c>
      <c r="J40" s="39">
        <v>42</v>
      </c>
      <c r="K40" s="40">
        <v>339</v>
      </c>
      <c r="L40" s="41">
        <v>11</v>
      </c>
      <c r="M40" s="38" t="s">
        <v>129</v>
      </c>
      <c r="N40" s="40">
        <v>112</v>
      </c>
      <c r="O40" s="40">
        <v>33</v>
      </c>
      <c r="P40" s="607">
        <v>2</v>
      </c>
      <c r="Q40" s="574" t="s">
        <v>128</v>
      </c>
      <c r="R40" s="4" t="s">
        <v>489</v>
      </c>
    </row>
    <row r="41" spans="1:18" ht="13.5" customHeight="1">
      <c r="A41" s="579" t="s">
        <v>728</v>
      </c>
      <c r="B41" s="457" t="s">
        <v>123</v>
      </c>
      <c r="C41" s="597">
        <v>32</v>
      </c>
      <c r="D41" s="416" t="s">
        <v>124</v>
      </c>
      <c r="E41" s="416" t="s">
        <v>125</v>
      </c>
      <c r="F41" s="427">
        <v>79</v>
      </c>
      <c r="G41" s="427">
        <v>51</v>
      </c>
      <c r="H41" s="418">
        <v>2.52</v>
      </c>
      <c r="I41" s="419" t="s">
        <v>126</v>
      </c>
      <c r="J41" s="420">
        <v>42</v>
      </c>
      <c r="K41" s="421">
        <v>1834</v>
      </c>
      <c r="L41" s="422">
        <v>11</v>
      </c>
      <c r="M41" s="419" t="s">
        <v>129</v>
      </c>
      <c r="N41" s="421">
        <v>550</v>
      </c>
      <c r="O41" s="421">
        <v>33</v>
      </c>
      <c r="P41" s="584">
        <v>2</v>
      </c>
      <c r="Q41" s="61" t="s">
        <v>128</v>
      </c>
      <c r="R41" s="445"/>
    </row>
    <row r="42" spans="1:18" s="278" customFormat="1" ht="13.5" customHeight="1">
      <c r="A42" s="165"/>
      <c r="B42" s="59"/>
      <c r="C42" s="578"/>
      <c r="D42" s="576"/>
      <c r="E42" s="576"/>
      <c r="F42" s="435"/>
      <c r="G42" s="435"/>
      <c r="H42" s="436"/>
      <c r="I42" s="437"/>
      <c r="J42" s="438"/>
      <c r="K42" s="439"/>
      <c r="L42" s="440"/>
      <c r="M42" s="437"/>
      <c r="N42" s="439"/>
      <c r="O42" s="439"/>
      <c r="P42" s="627"/>
      <c r="Q42" s="574"/>
      <c r="R42" s="4"/>
    </row>
    <row r="43" spans="1:18" ht="13.5" customHeight="1">
      <c r="A43" s="579" t="s">
        <v>733</v>
      </c>
      <c r="B43" s="457" t="s">
        <v>123</v>
      </c>
      <c r="C43" s="597">
        <v>31</v>
      </c>
      <c r="D43" s="416" t="s">
        <v>124</v>
      </c>
      <c r="E43" s="416" t="s">
        <v>125</v>
      </c>
      <c r="F43" s="427">
        <v>80</v>
      </c>
      <c r="G43" s="427">
        <v>51</v>
      </c>
      <c r="H43" s="418">
        <v>7.8</v>
      </c>
      <c r="I43" s="419" t="s">
        <v>126</v>
      </c>
      <c r="J43" s="420">
        <v>52</v>
      </c>
      <c r="K43" s="421">
        <v>1614</v>
      </c>
      <c r="L43" s="422">
        <v>12</v>
      </c>
      <c r="M43" s="593" t="s">
        <v>766</v>
      </c>
      <c r="N43" s="421">
        <v>484</v>
      </c>
      <c r="O43" s="421">
        <v>30</v>
      </c>
      <c r="P43" s="584">
        <v>2</v>
      </c>
      <c r="Q43" s="578"/>
      <c r="R43" s="35"/>
    </row>
    <row r="44" spans="1:18" s="278" customFormat="1" ht="13.5" customHeight="1">
      <c r="A44" s="165" t="s">
        <v>728</v>
      </c>
      <c r="B44" s="5" t="s">
        <v>123</v>
      </c>
      <c r="C44" s="574">
        <v>31</v>
      </c>
      <c r="D44" s="577" t="s">
        <v>124</v>
      </c>
      <c r="E44" s="577" t="s">
        <v>125</v>
      </c>
      <c r="F44" s="432">
        <v>80</v>
      </c>
      <c r="G44" s="432">
        <v>51</v>
      </c>
      <c r="H44" s="37">
        <v>7.8</v>
      </c>
      <c r="I44" s="38" t="s">
        <v>126</v>
      </c>
      <c r="J44" s="39">
        <v>52</v>
      </c>
      <c r="K44" s="40">
        <v>1667</v>
      </c>
      <c r="L44" s="41">
        <v>12</v>
      </c>
      <c r="M44" s="38" t="s">
        <v>766</v>
      </c>
      <c r="N44" s="40">
        <v>500</v>
      </c>
      <c r="O44" s="40">
        <v>30</v>
      </c>
      <c r="P44" s="607">
        <v>2</v>
      </c>
      <c r="Q44" s="574"/>
      <c r="R44" s="4"/>
    </row>
    <row r="45" spans="1:18" ht="13.5" customHeight="1">
      <c r="A45" s="589" t="s">
        <v>753</v>
      </c>
      <c r="B45" s="615" t="s">
        <v>123</v>
      </c>
      <c r="C45" s="61">
        <v>26</v>
      </c>
      <c r="D45" s="443" t="s">
        <v>124</v>
      </c>
      <c r="E45" s="443" t="s">
        <v>125</v>
      </c>
      <c r="F45" s="444">
        <v>80</v>
      </c>
      <c r="G45" s="444">
        <v>52</v>
      </c>
      <c r="H45" s="428">
        <v>13.6</v>
      </c>
      <c r="I45" s="65" t="s">
        <v>126</v>
      </c>
      <c r="J45" s="429">
        <v>52</v>
      </c>
      <c r="K45" s="430">
        <v>3755</v>
      </c>
      <c r="L45" s="66">
        <v>11</v>
      </c>
      <c r="M45" s="65" t="s">
        <v>127</v>
      </c>
      <c r="N45" s="430">
        <v>751</v>
      </c>
      <c r="O45" s="430">
        <v>20</v>
      </c>
      <c r="P45" s="596">
        <v>2</v>
      </c>
      <c r="Q45" s="578"/>
      <c r="R45" s="35"/>
    </row>
    <row r="46" spans="1:18" s="278" customFormat="1" ht="13.5" customHeight="1">
      <c r="A46" s="165" t="s">
        <v>751</v>
      </c>
      <c r="B46" s="5" t="s">
        <v>123</v>
      </c>
      <c r="C46" s="574">
        <v>26</v>
      </c>
      <c r="D46" s="577" t="s">
        <v>124</v>
      </c>
      <c r="E46" s="577" t="s">
        <v>125</v>
      </c>
      <c r="F46" s="432">
        <v>80</v>
      </c>
      <c r="G46" s="432">
        <v>52</v>
      </c>
      <c r="H46" s="37">
        <v>13.6</v>
      </c>
      <c r="I46" s="38" t="s">
        <v>126</v>
      </c>
      <c r="J46" s="39">
        <v>52</v>
      </c>
      <c r="K46" s="40">
        <v>3755</v>
      </c>
      <c r="L46" s="41">
        <v>11</v>
      </c>
      <c r="M46" s="38" t="s">
        <v>127</v>
      </c>
      <c r="N46" s="40">
        <v>751</v>
      </c>
      <c r="O46" s="40">
        <v>20</v>
      </c>
      <c r="P46" s="607">
        <v>2</v>
      </c>
      <c r="Q46" s="574"/>
      <c r="R46" s="4"/>
    </row>
    <row r="47" spans="1:18" s="458" customFormat="1" ht="13.5" customHeight="1">
      <c r="A47" s="579" t="s">
        <v>733</v>
      </c>
      <c r="B47" s="457" t="s">
        <v>123</v>
      </c>
      <c r="C47" s="597">
        <v>31</v>
      </c>
      <c r="D47" s="416" t="s">
        <v>124</v>
      </c>
      <c r="E47" s="416" t="s">
        <v>125</v>
      </c>
      <c r="F47" s="427">
        <v>80</v>
      </c>
      <c r="G47" s="427">
        <v>52</v>
      </c>
      <c r="H47" s="418">
        <v>11.07</v>
      </c>
      <c r="I47" s="419" t="s">
        <v>126</v>
      </c>
      <c r="J47" s="420">
        <v>52</v>
      </c>
      <c r="K47" s="421">
        <v>4144</v>
      </c>
      <c r="L47" s="422">
        <v>11</v>
      </c>
      <c r="M47" s="593" t="s">
        <v>766</v>
      </c>
      <c r="N47" s="421">
        <v>1243</v>
      </c>
      <c r="O47" s="421">
        <v>30</v>
      </c>
      <c r="P47" s="584">
        <v>2</v>
      </c>
      <c r="Q47" s="578"/>
      <c r="R47" s="35"/>
    </row>
    <row r="48" spans="1:18" s="278" customFormat="1" ht="13.5" customHeight="1">
      <c r="A48" s="165" t="s">
        <v>728</v>
      </c>
      <c r="B48" s="59" t="s">
        <v>123</v>
      </c>
      <c r="C48" s="578">
        <v>31</v>
      </c>
      <c r="D48" s="576" t="s">
        <v>124</v>
      </c>
      <c r="E48" s="576" t="s">
        <v>125</v>
      </c>
      <c r="F48" s="435">
        <v>80</v>
      </c>
      <c r="G48" s="435">
        <v>52</v>
      </c>
      <c r="H48" s="436">
        <v>12.3</v>
      </c>
      <c r="I48" s="437" t="s">
        <v>126</v>
      </c>
      <c r="J48" s="438">
        <v>52</v>
      </c>
      <c r="K48" s="439">
        <v>2667</v>
      </c>
      <c r="L48" s="440">
        <v>11</v>
      </c>
      <c r="M48" s="437" t="s">
        <v>766</v>
      </c>
      <c r="N48" s="439">
        <v>800</v>
      </c>
      <c r="O48" s="439">
        <v>30</v>
      </c>
      <c r="P48" s="627">
        <v>2</v>
      </c>
      <c r="Q48" s="578"/>
      <c r="R48" s="35"/>
    </row>
    <row r="49" spans="1:20" ht="13.5" customHeight="1">
      <c r="A49" s="589" t="s">
        <v>753</v>
      </c>
      <c r="B49" s="615" t="s">
        <v>123</v>
      </c>
      <c r="C49" s="61">
        <v>26</v>
      </c>
      <c r="D49" s="443" t="s">
        <v>124</v>
      </c>
      <c r="E49" s="443" t="s">
        <v>125</v>
      </c>
      <c r="F49" s="444">
        <v>80</v>
      </c>
      <c r="G49" s="444">
        <v>53</v>
      </c>
      <c r="H49" s="428">
        <v>4.96</v>
      </c>
      <c r="I49" s="65" t="s">
        <v>126</v>
      </c>
      <c r="J49" s="429">
        <v>51</v>
      </c>
      <c r="K49" s="430">
        <v>1576</v>
      </c>
      <c r="L49" s="66">
        <v>11</v>
      </c>
      <c r="M49" s="65" t="s">
        <v>127</v>
      </c>
      <c r="N49" s="430">
        <v>394</v>
      </c>
      <c r="O49" s="430">
        <v>25</v>
      </c>
      <c r="P49" s="596">
        <v>2</v>
      </c>
      <c r="Q49" s="573"/>
      <c r="R49" s="32"/>
      <c r="T49" s="31"/>
    </row>
    <row r="50" spans="1:20" ht="13.5" customHeight="1">
      <c r="A50" s="165" t="s">
        <v>751</v>
      </c>
      <c r="B50" s="5" t="s">
        <v>123</v>
      </c>
      <c r="C50" s="574">
        <v>26</v>
      </c>
      <c r="D50" s="577" t="s">
        <v>124</v>
      </c>
      <c r="E50" s="577" t="s">
        <v>125</v>
      </c>
      <c r="F50" s="432">
        <v>80</v>
      </c>
      <c r="G50" s="432">
        <v>53</v>
      </c>
      <c r="H50" s="37">
        <v>4.96</v>
      </c>
      <c r="I50" s="38" t="s">
        <v>126</v>
      </c>
      <c r="J50" s="39">
        <v>51</v>
      </c>
      <c r="K50" s="40">
        <v>1576</v>
      </c>
      <c r="L50" s="41">
        <v>11</v>
      </c>
      <c r="M50" s="38" t="s">
        <v>127</v>
      </c>
      <c r="N50" s="40">
        <v>394</v>
      </c>
      <c r="O50" s="40">
        <v>25</v>
      </c>
      <c r="P50" s="607">
        <v>2</v>
      </c>
      <c r="Q50" s="574"/>
      <c r="R50" s="4"/>
    </row>
    <row r="51" spans="1:20" ht="13.5" customHeight="1">
      <c r="A51" s="579" t="s">
        <v>733</v>
      </c>
      <c r="B51" s="457" t="s">
        <v>123</v>
      </c>
      <c r="C51" s="597">
        <v>31</v>
      </c>
      <c r="D51" s="416" t="s">
        <v>124</v>
      </c>
      <c r="E51" s="416" t="s">
        <v>125</v>
      </c>
      <c r="F51" s="427">
        <v>80</v>
      </c>
      <c r="G51" s="427">
        <v>53</v>
      </c>
      <c r="H51" s="418">
        <v>5.13</v>
      </c>
      <c r="I51" s="419" t="s">
        <v>126</v>
      </c>
      <c r="J51" s="420">
        <v>51</v>
      </c>
      <c r="K51" s="421">
        <v>1413</v>
      </c>
      <c r="L51" s="422">
        <v>11</v>
      </c>
      <c r="M51" s="593" t="s">
        <v>766</v>
      </c>
      <c r="N51" s="421">
        <v>430</v>
      </c>
      <c r="O51" s="421">
        <v>30</v>
      </c>
      <c r="P51" s="584">
        <v>2</v>
      </c>
      <c r="Q51" s="578"/>
      <c r="R51" s="35"/>
    </row>
    <row r="52" spans="1:20" s="278" customFormat="1" ht="13.5" customHeight="1">
      <c r="A52" s="165" t="s">
        <v>728</v>
      </c>
      <c r="B52" s="59" t="s">
        <v>123</v>
      </c>
      <c r="C52" s="578">
        <v>31</v>
      </c>
      <c r="D52" s="576" t="s">
        <v>124</v>
      </c>
      <c r="E52" s="576" t="s">
        <v>125</v>
      </c>
      <c r="F52" s="435">
        <v>80</v>
      </c>
      <c r="G52" s="435">
        <v>53</v>
      </c>
      <c r="H52" s="436">
        <v>8.3000000000000007</v>
      </c>
      <c r="I52" s="437" t="s">
        <v>126</v>
      </c>
      <c r="J52" s="438">
        <v>51</v>
      </c>
      <c r="K52" s="439">
        <v>1800</v>
      </c>
      <c r="L52" s="440">
        <v>11</v>
      </c>
      <c r="M52" s="437" t="s">
        <v>766</v>
      </c>
      <c r="N52" s="439">
        <v>540</v>
      </c>
      <c r="O52" s="439">
        <v>30</v>
      </c>
      <c r="P52" s="627">
        <v>2</v>
      </c>
      <c r="Q52" s="574"/>
      <c r="R52" s="4"/>
    </row>
    <row r="53" spans="1:20" ht="13.5" customHeight="1">
      <c r="A53" s="589" t="s">
        <v>753</v>
      </c>
      <c r="B53" s="615" t="s">
        <v>767</v>
      </c>
      <c r="C53" s="61">
        <v>26</v>
      </c>
      <c r="D53" s="443" t="s">
        <v>124</v>
      </c>
      <c r="E53" s="443" t="s">
        <v>125</v>
      </c>
      <c r="F53" s="444">
        <v>80</v>
      </c>
      <c r="G53" s="444">
        <v>54</v>
      </c>
      <c r="H53" s="428">
        <v>6.4</v>
      </c>
      <c r="I53" s="65" t="s">
        <v>126</v>
      </c>
      <c r="J53" s="429">
        <v>50</v>
      </c>
      <c r="K53" s="430">
        <v>2617</v>
      </c>
      <c r="L53" s="66">
        <v>11</v>
      </c>
      <c r="M53" s="65" t="s">
        <v>127</v>
      </c>
      <c r="N53" s="430">
        <v>602</v>
      </c>
      <c r="O53" s="430">
        <v>23</v>
      </c>
      <c r="P53" s="596">
        <v>2</v>
      </c>
      <c r="Q53" s="578"/>
      <c r="R53" s="35"/>
    </row>
    <row r="54" spans="1:20" ht="13.5" customHeight="1">
      <c r="A54" s="165" t="s">
        <v>751</v>
      </c>
      <c r="B54" s="5" t="s">
        <v>123</v>
      </c>
      <c r="C54" s="574">
        <v>26</v>
      </c>
      <c r="D54" s="577" t="s">
        <v>124</v>
      </c>
      <c r="E54" s="577" t="s">
        <v>125</v>
      </c>
      <c r="F54" s="432">
        <v>80</v>
      </c>
      <c r="G54" s="432">
        <v>54</v>
      </c>
      <c r="H54" s="37">
        <v>6.4</v>
      </c>
      <c r="I54" s="38" t="s">
        <v>126</v>
      </c>
      <c r="J54" s="39">
        <v>50</v>
      </c>
      <c r="K54" s="40">
        <v>2617</v>
      </c>
      <c r="L54" s="41">
        <v>11</v>
      </c>
      <c r="M54" s="38" t="s">
        <v>127</v>
      </c>
      <c r="N54" s="40">
        <v>602</v>
      </c>
      <c r="O54" s="40">
        <v>23</v>
      </c>
      <c r="P54" s="607">
        <v>2</v>
      </c>
      <c r="Q54" s="574"/>
      <c r="R54" s="4"/>
    </row>
    <row r="55" spans="1:20" ht="13.5" customHeight="1">
      <c r="A55" s="579" t="s">
        <v>733</v>
      </c>
      <c r="B55" s="608" t="s">
        <v>767</v>
      </c>
      <c r="C55" s="597">
        <v>31</v>
      </c>
      <c r="D55" s="416" t="s">
        <v>124</v>
      </c>
      <c r="E55" s="416" t="s">
        <v>125</v>
      </c>
      <c r="F55" s="427">
        <v>80</v>
      </c>
      <c r="G55" s="427">
        <v>54</v>
      </c>
      <c r="H55" s="418">
        <v>7.09</v>
      </c>
      <c r="I55" s="419" t="s">
        <v>126</v>
      </c>
      <c r="J55" s="420">
        <v>50</v>
      </c>
      <c r="K55" s="421">
        <v>1740</v>
      </c>
      <c r="L55" s="422">
        <v>11</v>
      </c>
      <c r="M55" s="593" t="s">
        <v>766</v>
      </c>
      <c r="N55" s="421">
        <v>522</v>
      </c>
      <c r="O55" s="421">
        <v>30</v>
      </c>
      <c r="P55" s="584">
        <v>2</v>
      </c>
      <c r="Q55" s="578"/>
      <c r="R55" s="35"/>
    </row>
    <row r="56" spans="1:20" s="278" customFormat="1" ht="13.5" customHeight="1">
      <c r="A56" s="165" t="s">
        <v>728</v>
      </c>
      <c r="B56" s="59" t="s">
        <v>123</v>
      </c>
      <c r="C56" s="578">
        <v>31</v>
      </c>
      <c r="D56" s="576" t="s">
        <v>124</v>
      </c>
      <c r="E56" s="576" t="s">
        <v>125</v>
      </c>
      <c r="F56" s="435">
        <v>80</v>
      </c>
      <c r="G56" s="435">
        <v>54</v>
      </c>
      <c r="H56" s="436">
        <v>9</v>
      </c>
      <c r="I56" s="437" t="s">
        <v>126</v>
      </c>
      <c r="J56" s="438">
        <v>50</v>
      </c>
      <c r="K56" s="439">
        <v>1934</v>
      </c>
      <c r="L56" s="440">
        <v>11</v>
      </c>
      <c r="M56" s="437" t="s">
        <v>766</v>
      </c>
      <c r="N56" s="439">
        <v>580</v>
      </c>
      <c r="O56" s="439">
        <v>30</v>
      </c>
      <c r="P56" s="627">
        <v>2</v>
      </c>
      <c r="Q56" s="578"/>
      <c r="R56" s="35"/>
    </row>
    <row r="57" spans="1:20" s="458" customFormat="1" ht="13.5" customHeight="1">
      <c r="A57" s="579" t="s">
        <v>733</v>
      </c>
      <c r="B57" s="608" t="s">
        <v>123</v>
      </c>
      <c r="C57" s="597">
        <v>31</v>
      </c>
      <c r="D57" s="609" t="s">
        <v>124</v>
      </c>
      <c r="E57" s="609" t="s">
        <v>125</v>
      </c>
      <c r="F57" s="610">
        <v>80</v>
      </c>
      <c r="G57" s="610">
        <v>55</v>
      </c>
      <c r="H57" s="611">
        <v>2.4</v>
      </c>
      <c r="I57" s="593" t="s">
        <v>768</v>
      </c>
      <c r="J57" s="612">
        <v>41</v>
      </c>
      <c r="K57" s="613">
        <v>956</v>
      </c>
      <c r="L57" s="614">
        <v>11</v>
      </c>
      <c r="M57" s="593" t="s">
        <v>766</v>
      </c>
      <c r="N57" s="613">
        <v>239</v>
      </c>
      <c r="O57" s="613">
        <v>25</v>
      </c>
      <c r="P57" s="584">
        <v>2</v>
      </c>
      <c r="Q57" s="597"/>
      <c r="R57" s="598"/>
    </row>
    <row r="58" spans="1:20" s="278" customFormat="1" ht="13.5" customHeight="1">
      <c r="A58" s="585" t="s">
        <v>733</v>
      </c>
      <c r="B58" s="628" t="s">
        <v>123</v>
      </c>
      <c r="C58" s="13">
        <v>28</v>
      </c>
      <c r="D58" s="20" t="s">
        <v>124</v>
      </c>
      <c r="E58" s="20" t="s">
        <v>125</v>
      </c>
      <c r="F58" s="449">
        <v>80</v>
      </c>
      <c r="G58" s="449">
        <v>55</v>
      </c>
      <c r="H58" s="10">
        <v>2.4</v>
      </c>
      <c r="I58" s="11" t="s">
        <v>768</v>
      </c>
      <c r="J58" s="19">
        <v>41</v>
      </c>
      <c r="K58" s="12">
        <v>800</v>
      </c>
      <c r="L58" s="69">
        <v>11</v>
      </c>
      <c r="M58" s="11" t="s">
        <v>766</v>
      </c>
      <c r="N58" s="12">
        <v>239</v>
      </c>
      <c r="O58" s="12">
        <v>30</v>
      </c>
      <c r="P58" s="607">
        <v>2</v>
      </c>
      <c r="Q58" s="13"/>
      <c r="R58" s="8"/>
    </row>
    <row r="59" spans="1:20" ht="13.5" customHeight="1">
      <c r="A59" s="629" t="s">
        <v>733</v>
      </c>
      <c r="B59" s="608" t="s">
        <v>123</v>
      </c>
      <c r="C59" s="597">
        <v>31</v>
      </c>
      <c r="D59" s="609" t="s">
        <v>124</v>
      </c>
      <c r="E59" s="609" t="s">
        <v>125</v>
      </c>
      <c r="F59" s="610">
        <v>80</v>
      </c>
      <c r="G59" s="610">
        <v>56</v>
      </c>
      <c r="H59" s="611">
        <v>2.56</v>
      </c>
      <c r="I59" s="593" t="s">
        <v>126</v>
      </c>
      <c r="J59" s="612">
        <v>39</v>
      </c>
      <c r="K59" s="613">
        <v>520</v>
      </c>
      <c r="L59" s="614">
        <v>11</v>
      </c>
      <c r="M59" s="593" t="s">
        <v>766</v>
      </c>
      <c r="N59" s="613">
        <v>156</v>
      </c>
      <c r="O59" s="613">
        <v>30</v>
      </c>
      <c r="P59" s="584">
        <v>2</v>
      </c>
      <c r="Q59" s="597"/>
      <c r="R59" s="598"/>
    </row>
    <row r="60" spans="1:20" s="278" customFormat="1" ht="13.5" customHeight="1">
      <c r="A60" s="630" t="s">
        <v>733</v>
      </c>
      <c r="B60" s="448" t="s">
        <v>123</v>
      </c>
      <c r="C60" s="13">
        <v>28</v>
      </c>
      <c r="D60" s="20" t="s">
        <v>124</v>
      </c>
      <c r="E60" s="20" t="s">
        <v>125</v>
      </c>
      <c r="F60" s="449">
        <v>80</v>
      </c>
      <c r="G60" s="450">
        <v>56</v>
      </c>
      <c r="H60" s="451">
        <v>2.56</v>
      </c>
      <c r="I60" s="17" t="s">
        <v>126</v>
      </c>
      <c r="J60" s="452">
        <v>39</v>
      </c>
      <c r="K60" s="453">
        <v>524</v>
      </c>
      <c r="L60" s="70">
        <v>11</v>
      </c>
      <c r="M60" s="17" t="s">
        <v>766</v>
      </c>
      <c r="N60" s="453">
        <v>156</v>
      </c>
      <c r="O60" s="453">
        <v>30</v>
      </c>
      <c r="P60" s="607">
        <v>2</v>
      </c>
      <c r="Q60" s="18"/>
      <c r="R60" s="454"/>
      <c r="S60" s="459"/>
    </row>
    <row r="61" spans="1:20" ht="13.5" customHeight="1">
      <c r="A61" s="579" t="s">
        <v>733</v>
      </c>
      <c r="B61" s="608" t="s">
        <v>123</v>
      </c>
      <c r="C61" s="597">
        <v>31</v>
      </c>
      <c r="D61" s="609" t="s">
        <v>124</v>
      </c>
      <c r="E61" s="609" t="s">
        <v>125</v>
      </c>
      <c r="F61" s="610">
        <v>80</v>
      </c>
      <c r="G61" s="610">
        <v>58</v>
      </c>
      <c r="H61" s="611">
        <v>2.88</v>
      </c>
      <c r="I61" s="593" t="s">
        <v>126</v>
      </c>
      <c r="J61" s="612">
        <v>34</v>
      </c>
      <c r="K61" s="613">
        <v>487</v>
      </c>
      <c r="L61" s="614">
        <v>11</v>
      </c>
      <c r="M61" s="593" t="s">
        <v>129</v>
      </c>
      <c r="N61" s="613">
        <v>146</v>
      </c>
      <c r="O61" s="613">
        <v>30</v>
      </c>
      <c r="P61" s="584">
        <v>2</v>
      </c>
      <c r="Q61" s="597"/>
      <c r="R61" s="598"/>
    </row>
    <row r="62" spans="1:20" ht="13.5" customHeight="1">
      <c r="A62" s="585" t="s">
        <v>733</v>
      </c>
      <c r="B62" s="455" t="s">
        <v>123</v>
      </c>
      <c r="C62" s="18">
        <v>28</v>
      </c>
      <c r="D62" s="21" t="s">
        <v>124</v>
      </c>
      <c r="E62" s="21" t="s">
        <v>125</v>
      </c>
      <c r="F62" s="450">
        <v>80</v>
      </c>
      <c r="G62" s="450">
        <v>58</v>
      </c>
      <c r="H62" s="451">
        <v>2.88</v>
      </c>
      <c r="I62" s="17" t="s">
        <v>126</v>
      </c>
      <c r="J62" s="452">
        <v>34</v>
      </c>
      <c r="K62" s="453">
        <v>417</v>
      </c>
      <c r="L62" s="70">
        <v>11</v>
      </c>
      <c r="M62" s="17" t="s">
        <v>129</v>
      </c>
      <c r="N62" s="453">
        <v>146</v>
      </c>
      <c r="O62" s="453">
        <v>35</v>
      </c>
      <c r="P62" s="607">
        <v>2</v>
      </c>
      <c r="Q62" s="18"/>
      <c r="R62" s="454"/>
    </row>
    <row r="63" spans="1:20" ht="13.5" customHeight="1">
      <c r="A63" s="579" t="s">
        <v>733</v>
      </c>
      <c r="B63" s="608" t="s">
        <v>123</v>
      </c>
      <c r="C63" s="597">
        <v>31</v>
      </c>
      <c r="D63" s="416" t="s">
        <v>124</v>
      </c>
      <c r="E63" s="416" t="s">
        <v>125</v>
      </c>
      <c r="F63" s="427">
        <v>80</v>
      </c>
      <c r="G63" s="427">
        <v>59</v>
      </c>
      <c r="H63" s="418">
        <v>0.96</v>
      </c>
      <c r="I63" s="419" t="s">
        <v>126</v>
      </c>
      <c r="J63" s="420">
        <v>33</v>
      </c>
      <c r="K63" s="421">
        <v>263</v>
      </c>
      <c r="L63" s="422">
        <v>11</v>
      </c>
      <c r="M63" s="419" t="s">
        <v>129</v>
      </c>
      <c r="N63" s="421">
        <v>79</v>
      </c>
      <c r="O63" s="421">
        <v>30</v>
      </c>
      <c r="P63" s="584">
        <v>2</v>
      </c>
      <c r="Q63" s="597"/>
      <c r="R63" s="598"/>
    </row>
    <row r="64" spans="1:20" s="278" customFormat="1" ht="13.5" customHeight="1">
      <c r="A64" s="585" t="s">
        <v>733</v>
      </c>
      <c r="B64" s="455" t="s">
        <v>123</v>
      </c>
      <c r="C64" s="18">
        <v>28</v>
      </c>
      <c r="D64" s="21" t="s">
        <v>124</v>
      </c>
      <c r="E64" s="21" t="s">
        <v>125</v>
      </c>
      <c r="F64" s="450">
        <v>80</v>
      </c>
      <c r="G64" s="450">
        <v>59</v>
      </c>
      <c r="H64" s="451">
        <v>0.96</v>
      </c>
      <c r="I64" s="17" t="s">
        <v>126</v>
      </c>
      <c r="J64" s="452">
        <v>33</v>
      </c>
      <c r="K64" s="453">
        <v>238</v>
      </c>
      <c r="L64" s="70">
        <v>11</v>
      </c>
      <c r="M64" s="17" t="s">
        <v>129</v>
      </c>
      <c r="N64" s="453">
        <v>79</v>
      </c>
      <c r="O64" s="453">
        <v>33</v>
      </c>
      <c r="P64" s="607">
        <v>2</v>
      </c>
      <c r="Q64" s="18"/>
      <c r="R64" s="454"/>
    </row>
    <row r="65" spans="1:19" ht="13.5" customHeight="1">
      <c r="A65" s="579" t="s">
        <v>733</v>
      </c>
      <c r="B65" s="608" t="s">
        <v>123</v>
      </c>
      <c r="C65" s="597">
        <v>31</v>
      </c>
      <c r="D65" s="416" t="s">
        <v>124</v>
      </c>
      <c r="E65" s="416" t="s">
        <v>125</v>
      </c>
      <c r="F65" s="427">
        <v>80</v>
      </c>
      <c r="G65" s="427">
        <v>60</v>
      </c>
      <c r="H65" s="418">
        <v>0.48</v>
      </c>
      <c r="I65" s="419" t="s">
        <v>126</v>
      </c>
      <c r="J65" s="420">
        <v>32</v>
      </c>
      <c r="K65" s="421">
        <v>143</v>
      </c>
      <c r="L65" s="422">
        <v>11</v>
      </c>
      <c r="M65" s="419" t="s">
        <v>129</v>
      </c>
      <c r="N65" s="421">
        <v>43</v>
      </c>
      <c r="O65" s="421">
        <v>30</v>
      </c>
      <c r="P65" s="584">
        <v>2</v>
      </c>
      <c r="Q65" s="597"/>
      <c r="R65" s="598"/>
    </row>
    <row r="66" spans="1:19" s="278" customFormat="1" ht="13.5" customHeight="1">
      <c r="A66" s="585" t="s">
        <v>733</v>
      </c>
      <c r="B66" s="455" t="s">
        <v>123</v>
      </c>
      <c r="C66" s="18">
        <v>28</v>
      </c>
      <c r="D66" s="21" t="s">
        <v>124</v>
      </c>
      <c r="E66" s="21" t="s">
        <v>125</v>
      </c>
      <c r="F66" s="450">
        <v>80</v>
      </c>
      <c r="G66" s="450">
        <v>60</v>
      </c>
      <c r="H66" s="451">
        <v>0.48</v>
      </c>
      <c r="I66" s="17" t="s">
        <v>126</v>
      </c>
      <c r="J66" s="452">
        <v>32</v>
      </c>
      <c r="K66" s="453">
        <v>240</v>
      </c>
      <c r="L66" s="70">
        <v>11</v>
      </c>
      <c r="M66" s="17" t="s">
        <v>129</v>
      </c>
      <c r="N66" s="453">
        <v>43</v>
      </c>
      <c r="O66" s="453">
        <v>18</v>
      </c>
      <c r="P66" s="607">
        <v>2</v>
      </c>
      <c r="Q66" s="18"/>
      <c r="R66" s="454"/>
    </row>
    <row r="67" spans="1:19" ht="13.5" customHeight="1">
      <c r="A67" s="579" t="s">
        <v>753</v>
      </c>
      <c r="B67" s="457" t="s">
        <v>123</v>
      </c>
      <c r="C67" s="597">
        <v>31</v>
      </c>
      <c r="D67" s="416" t="s">
        <v>124</v>
      </c>
      <c r="E67" s="416" t="s">
        <v>125</v>
      </c>
      <c r="F67" s="427">
        <v>81</v>
      </c>
      <c r="G67" s="427">
        <v>51</v>
      </c>
      <c r="H67" s="418">
        <v>2.88</v>
      </c>
      <c r="I67" s="419" t="s">
        <v>126</v>
      </c>
      <c r="J67" s="420">
        <v>56</v>
      </c>
      <c r="K67" s="421">
        <v>1003</v>
      </c>
      <c r="L67" s="422">
        <v>11</v>
      </c>
      <c r="M67" s="419" t="s">
        <v>766</v>
      </c>
      <c r="N67" s="421">
        <v>301</v>
      </c>
      <c r="O67" s="421">
        <v>30</v>
      </c>
      <c r="P67" s="584">
        <v>2</v>
      </c>
      <c r="Q67" s="61"/>
      <c r="R67" s="445"/>
    </row>
    <row r="68" spans="1:19" ht="13.5" customHeight="1">
      <c r="A68" s="585" t="s">
        <v>733</v>
      </c>
      <c r="B68" s="455" t="s">
        <v>123</v>
      </c>
      <c r="C68" s="18">
        <v>28</v>
      </c>
      <c r="D68" s="21" t="s">
        <v>124</v>
      </c>
      <c r="E68" s="21" t="s">
        <v>125</v>
      </c>
      <c r="F68" s="450">
        <v>81</v>
      </c>
      <c r="G68" s="450">
        <v>51</v>
      </c>
      <c r="H68" s="451">
        <v>2.88</v>
      </c>
      <c r="I68" s="17" t="s">
        <v>126</v>
      </c>
      <c r="J68" s="452">
        <v>56</v>
      </c>
      <c r="K68" s="453">
        <v>940</v>
      </c>
      <c r="L68" s="70">
        <v>11</v>
      </c>
      <c r="M68" s="17" t="s">
        <v>766</v>
      </c>
      <c r="N68" s="453">
        <v>301</v>
      </c>
      <c r="O68" s="453">
        <v>32</v>
      </c>
      <c r="P68" s="607">
        <v>2</v>
      </c>
      <c r="Q68" s="18"/>
      <c r="R68" s="454"/>
      <c r="S68" s="31"/>
    </row>
    <row r="69" spans="1:19" ht="13.5" customHeight="1">
      <c r="A69" s="579" t="s">
        <v>733</v>
      </c>
      <c r="B69" s="608"/>
      <c r="C69" s="597"/>
      <c r="D69" s="609" t="s">
        <v>124</v>
      </c>
      <c r="E69" s="609" t="s">
        <v>125</v>
      </c>
      <c r="F69" s="610">
        <v>81</v>
      </c>
      <c r="G69" s="610">
        <v>52</v>
      </c>
      <c r="H69" s="611"/>
      <c r="I69" s="593"/>
      <c r="J69" s="612"/>
      <c r="K69" s="613"/>
      <c r="L69" s="614"/>
      <c r="M69" s="593"/>
      <c r="N69" s="613"/>
      <c r="O69" s="613"/>
      <c r="P69" s="596"/>
      <c r="Q69" s="597"/>
      <c r="R69" s="598" t="s">
        <v>750</v>
      </c>
    </row>
    <row r="70" spans="1:19" ht="13.5" customHeight="1">
      <c r="A70" s="165" t="s">
        <v>751</v>
      </c>
      <c r="B70" s="5" t="s">
        <v>123</v>
      </c>
      <c r="C70" s="574">
        <v>28</v>
      </c>
      <c r="D70" s="577" t="s">
        <v>124</v>
      </c>
      <c r="E70" s="577" t="s">
        <v>125</v>
      </c>
      <c r="F70" s="432">
        <v>81</v>
      </c>
      <c r="G70" s="432">
        <v>52</v>
      </c>
      <c r="H70" s="37">
        <v>5.76</v>
      </c>
      <c r="I70" s="38" t="s">
        <v>126</v>
      </c>
      <c r="J70" s="39">
        <v>55</v>
      </c>
      <c r="K70" s="40">
        <v>1296</v>
      </c>
      <c r="L70" s="41">
        <v>11</v>
      </c>
      <c r="M70" s="38" t="s">
        <v>127</v>
      </c>
      <c r="N70" s="40">
        <v>324</v>
      </c>
      <c r="O70" s="40">
        <v>25</v>
      </c>
      <c r="P70" s="607">
        <v>2</v>
      </c>
      <c r="Q70" s="574"/>
      <c r="R70" s="4"/>
    </row>
    <row r="71" spans="1:19" ht="13.5" customHeight="1">
      <c r="A71" s="579" t="s">
        <v>733</v>
      </c>
      <c r="B71" s="608" t="s">
        <v>123</v>
      </c>
      <c r="C71" s="597">
        <v>31</v>
      </c>
      <c r="D71" s="609" t="s">
        <v>124</v>
      </c>
      <c r="E71" s="609" t="s">
        <v>125</v>
      </c>
      <c r="F71" s="610">
        <v>81</v>
      </c>
      <c r="G71" s="610">
        <v>53</v>
      </c>
      <c r="H71" s="611">
        <v>8.8000000000000007</v>
      </c>
      <c r="I71" s="593" t="s">
        <v>126</v>
      </c>
      <c r="J71" s="612">
        <v>54</v>
      </c>
      <c r="K71" s="613">
        <v>2447</v>
      </c>
      <c r="L71" s="614">
        <v>11</v>
      </c>
      <c r="M71" s="593" t="s">
        <v>766</v>
      </c>
      <c r="N71" s="613">
        <v>734</v>
      </c>
      <c r="O71" s="613">
        <v>30</v>
      </c>
      <c r="P71" s="584">
        <v>2</v>
      </c>
      <c r="Q71" s="597"/>
      <c r="R71" s="598"/>
    </row>
    <row r="72" spans="1:19" s="278" customFormat="1" ht="13.5" customHeight="1">
      <c r="A72" s="585" t="s">
        <v>733</v>
      </c>
      <c r="B72" s="455" t="s">
        <v>123</v>
      </c>
      <c r="C72" s="18">
        <v>28</v>
      </c>
      <c r="D72" s="21" t="s">
        <v>124</v>
      </c>
      <c r="E72" s="21" t="s">
        <v>125</v>
      </c>
      <c r="F72" s="450">
        <v>81</v>
      </c>
      <c r="G72" s="450">
        <v>53</v>
      </c>
      <c r="H72" s="451">
        <v>8.8000000000000007</v>
      </c>
      <c r="I72" s="17" t="s">
        <v>126</v>
      </c>
      <c r="J72" s="452">
        <v>54</v>
      </c>
      <c r="K72" s="453">
        <v>2300</v>
      </c>
      <c r="L72" s="70">
        <v>11</v>
      </c>
      <c r="M72" s="17" t="s">
        <v>766</v>
      </c>
      <c r="N72" s="453">
        <v>734</v>
      </c>
      <c r="O72" s="453">
        <v>32</v>
      </c>
      <c r="P72" s="607">
        <v>2</v>
      </c>
      <c r="Q72" s="18"/>
      <c r="R72" s="454"/>
    </row>
    <row r="73" spans="1:19" ht="13.5" customHeight="1">
      <c r="A73" s="579" t="s">
        <v>733</v>
      </c>
      <c r="B73" s="608"/>
      <c r="C73" s="597"/>
      <c r="D73" s="609" t="s">
        <v>124</v>
      </c>
      <c r="E73" s="609" t="s">
        <v>125</v>
      </c>
      <c r="F73" s="610">
        <v>81</v>
      </c>
      <c r="G73" s="610">
        <v>55</v>
      </c>
      <c r="H73" s="611"/>
      <c r="I73" s="593"/>
      <c r="J73" s="612"/>
      <c r="K73" s="613"/>
      <c r="L73" s="614"/>
      <c r="M73" s="593"/>
      <c r="N73" s="613"/>
      <c r="O73" s="613"/>
      <c r="P73" s="596"/>
      <c r="Q73" s="597"/>
      <c r="R73" s="598" t="s">
        <v>750</v>
      </c>
    </row>
    <row r="74" spans="1:19" s="278" customFormat="1" ht="13.5" customHeight="1">
      <c r="A74" s="165" t="s">
        <v>751</v>
      </c>
      <c r="B74" s="5" t="s">
        <v>123</v>
      </c>
      <c r="C74" s="574">
        <v>28</v>
      </c>
      <c r="D74" s="577" t="s">
        <v>124</v>
      </c>
      <c r="E74" s="577" t="s">
        <v>125</v>
      </c>
      <c r="F74" s="432">
        <v>81</v>
      </c>
      <c r="G74" s="432">
        <v>55</v>
      </c>
      <c r="H74" s="37">
        <v>5.12</v>
      </c>
      <c r="I74" s="38" t="s">
        <v>126</v>
      </c>
      <c r="J74" s="39">
        <v>50</v>
      </c>
      <c r="K74" s="40">
        <v>1312</v>
      </c>
      <c r="L74" s="41">
        <v>11</v>
      </c>
      <c r="M74" s="38" t="s">
        <v>127</v>
      </c>
      <c r="N74" s="40">
        <v>328</v>
      </c>
      <c r="O74" s="40">
        <v>25</v>
      </c>
      <c r="P74" s="607">
        <v>2</v>
      </c>
      <c r="Q74" s="574"/>
      <c r="R74" s="4"/>
    </row>
    <row r="75" spans="1:19" ht="13.5" customHeight="1">
      <c r="A75" s="579" t="s">
        <v>733</v>
      </c>
      <c r="B75" s="608" t="s">
        <v>123</v>
      </c>
      <c r="C75" s="597">
        <v>31</v>
      </c>
      <c r="D75" s="609" t="s">
        <v>124</v>
      </c>
      <c r="E75" s="609" t="s">
        <v>125</v>
      </c>
      <c r="F75" s="610">
        <v>81</v>
      </c>
      <c r="G75" s="610">
        <v>57</v>
      </c>
      <c r="H75" s="611">
        <v>4.16</v>
      </c>
      <c r="I75" s="593" t="s">
        <v>126</v>
      </c>
      <c r="J75" s="612">
        <v>36</v>
      </c>
      <c r="K75" s="613">
        <v>1380</v>
      </c>
      <c r="L75" s="614">
        <v>11</v>
      </c>
      <c r="M75" s="593" t="s">
        <v>766</v>
      </c>
      <c r="N75" s="613">
        <v>414</v>
      </c>
      <c r="O75" s="613">
        <v>30</v>
      </c>
      <c r="P75" s="584">
        <v>2</v>
      </c>
      <c r="Q75" s="597"/>
      <c r="R75" s="598"/>
    </row>
    <row r="76" spans="1:19" ht="13.5" customHeight="1">
      <c r="A76" s="585" t="s">
        <v>733</v>
      </c>
      <c r="B76" s="455" t="s">
        <v>123</v>
      </c>
      <c r="C76" s="18">
        <v>28</v>
      </c>
      <c r="D76" s="21" t="s">
        <v>124</v>
      </c>
      <c r="E76" s="21" t="s">
        <v>125</v>
      </c>
      <c r="F76" s="450">
        <v>81</v>
      </c>
      <c r="G76" s="450">
        <v>57</v>
      </c>
      <c r="H76" s="451">
        <v>4.16</v>
      </c>
      <c r="I76" s="17" t="s">
        <v>126</v>
      </c>
      <c r="J76" s="452">
        <v>36</v>
      </c>
      <c r="K76" s="453">
        <v>1260</v>
      </c>
      <c r="L76" s="70">
        <v>11</v>
      </c>
      <c r="M76" s="17" t="s">
        <v>766</v>
      </c>
      <c r="N76" s="453">
        <v>414</v>
      </c>
      <c r="O76" s="453">
        <v>33</v>
      </c>
      <c r="P76" s="607">
        <v>2</v>
      </c>
      <c r="Q76" s="18"/>
      <c r="R76" s="454"/>
    </row>
    <row r="77" spans="1:19" ht="13.5" customHeight="1">
      <c r="A77" s="579" t="s">
        <v>753</v>
      </c>
      <c r="B77" s="457" t="s">
        <v>123</v>
      </c>
      <c r="C77" s="597">
        <v>31</v>
      </c>
      <c r="D77" s="416" t="s">
        <v>124</v>
      </c>
      <c r="E77" s="416" t="s">
        <v>125</v>
      </c>
      <c r="F77" s="427">
        <v>82</v>
      </c>
      <c r="G77" s="427">
        <v>51</v>
      </c>
      <c r="H77" s="418">
        <v>0.64</v>
      </c>
      <c r="I77" s="419" t="s">
        <v>126</v>
      </c>
      <c r="J77" s="420">
        <v>56</v>
      </c>
      <c r="K77" s="421">
        <v>94</v>
      </c>
      <c r="L77" s="422">
        <v>11</v>
      </c>
      <c r="M77" s="419" t="s">
        <v>766</v>
      </c>
      <c r="N77" s="421">
        <v>28</v>
      </c>
      <c r="O77" s="421">
        <v>30</v>
      </c>
      <c r="P77" s="584">
        <v>2</v>
      </c>
      <c r="Q77" s="61"/>
      <c r="R77" s="445"/>
    </row>
    <row r="78" spans="1:19" ht="13.5" customHeight="1">
      <c r="A78" s="585" t="s">
        <v>733</v>
      </c>
      <c r="B78" s="455" t="s">
        <v>123</v>
      </c>
      <c r="C78" s="18">
        <v>28</v>
      </c>
      <c r="D78" s="21" t="s">
        <v>124</v>
      </c>
      <c r="E78" s="21" t="s">
        <v>125</v>
      </c>
      <c r="F78" s="450">
        <v>82</v>
      </c>
      <c r="G78" s="450">
        <v>51</v>
      </c>
      <c r="H78" s="451">
        <v>0.64</v>
      </c>
      <c r="I78" s="17" t="s">
        <v>126</v>
      </c>
      <c r="J78" s="452">
        <v>56</v>
      </c>
      <c r="K78" s="453">
        <v>94</v>
      </c>
      <c r="L78" s="70">
        <v>11</v>
      </c>
      <c r="M78" s="17" t="s">
        <v>766</v>
      </c>
      <c r="N78" s="453">
        <v>28</v>
      </c>
      <c r="O78" s="453">
        <v>30</v>
      </c>
      <c r="P78" s="607">
        <v>2</v>
      </c>
      <c r="Q78" s="18"/>
      <c r="R78" s="454"/>
    </row>
    <row r="79" spans="1:19" ht="13.5" customHeight="1">
      <c r="A79" s="579" t="s">
        <v>733</v>
      </c>
      <c r="B79" s="608" t="s">
        <v>123</v>
      </c>
      <c r="C79" s="597">
        <v>31</v>
      </c>
      <c r="D79" s="609" t="s">
        <v>124</v>
      </c>
      <c r="E79" s="609" t="s">
        <v>125</v>
      </c>
      <c r="F79" s="610">
        <v>82</v>
      </c>
      <c r="G79" s="610">
        <v>53</v>
      </c>
      <c r="H79" s="611">
        <v>3.36</v>
      </c>
      <c r="I79" s="593" t="s">
        <v>126</v>
      </c>
      <c r="J79" s="612">
        <v>37</v>
      </c>
      <c r="K79" s="613">
        <v>964</v>
      </c>
      <c r="L79" s="614">
        <v>11</v>
      </c>
      <c r="M79" s="593" t="s">
        <v>766</v>
      </c>
      <c r="N79" s="613">
        <v>289</v>
      </c>
      <c r="O79" s="613">
        <v>30</v>
      </c>
      <c r="P79" s="584">
        <v>2</v>
      </c>
      <c r="Q79" s="597"/>
      <c r="R79" s="598"/>
    </row>
    <row r="80" spans="1:19" ht="13.5" customHeight="1">
      <c r="A80" s="585" t="s">
        <v>733</v>
      </c>
      <c r="B80" s="448" t="s">
        <v>123</v>
      </c>
      <c r="C80" s="13">
        <v>28</v>
      </c>
      <c r="D80" s="20" t="s">
        <v>124</v>
      </c>
      <c r="E80" s="20" t="s">
        <v>125</v>
      </c>
      <c r="F80" s="449">
        <v>82</v>
      </c>
      <c r="G80" s="449">
        <v>53</v>
      </c>
      <c r="H80" s="10">
        <v>3.36</v>
      </c>
      <c r="I80" s="11" t="s">
        <v>126</v>
      </c>
      <c r="J80" s="19">
        <v>37</v>
      </c>
      <c r="K80" s="12">
        <v>970</v>
      </c>
      <c r="L80" s="69">
        <v>11</v>
      </c>
      <c r="M80" s="11" t="s">
        <v>766</v>
      </c>
      <c r="N80" s="12">
        <v>289</v>
      </c>
      <c r="O80" s="12">
        <v>30</v>
      </c>
      <c r="P80" s="607">
        <v>2</v>
      </c>
      <c r="Q80" s="13"/>
      <c r="R80" s="8"/>
    </row>
    <row r="81" spans="1:18" ht="13.5" customHeight="1">
      <c r="A81" s="589" t="s">
        <v>753</v>
      </c>
      <c r="B81" s="460" t="s">
        <v>123</v>
      </c>
      <c r="C81" s="461">
        <v>30</v>
      </c>
      <c r="D81" s="462" t="s">
        <v>124</v>
      </c>
      <c r="E81" s="462" t="s">
        <v>125</v>
      </c>
      <c r="F81" s="463">
        <v>83</v>
      </c>
      <c r="G81" s="463">
        <v>35</v>
      </c>
      <c r="H81" s="464">
        <v>1.82</v>
      </c>
      <c r="I81" s="465" t="s">
        <v>769</v>
      </c>
      <c r="J81" s="466">
        <v>40</v>
      </c>
      <c r="K81" s="467">
        <v>94</v>
      </c>
      <c r="L81" s="468">
        <v>12</v>
      </c>
      <c r="M81" s="465" t="s">
        <v>766</v>
      </c>
      <c r="N81" s="467">
        <v>28</v>
      </c>
      <c r="O81" s="467">
        <v>30</v>
      </c>
      <c r="P81" s="592">
        <v>2</v>
      </c>
      <c r="Q81" s="461"/>
      <c r="R81" s="469" t="s">
        <v>770</v>
      </c>
    </row>
    <row r="82" spans="1:18" ht="13.5" customHeight="1">
      <c r="A82" s="585" t="s">
        <v>728</v>
      </c>
      <c r="B82" s="59" t="s">
        <v>123</v>
      </c>
      <c r="C82" s="574">
        <v>30</v>
      </c>
      <c r="D82" s="576" t="s">
        <v>124</v>
      </c>
      <c r="E82" s="576" t="s">
        <v>125</v>
      </c>
      <c r="F82" s="435">
        <v>83</v>
      </c>
      <c r="G82" s="435">
        <v>35</v>
      </c>
      <c r="H82" s="436">
        <v>1.82</v>
      </c>
      <c r="I82" s="38" t="s">
        <v>769</v>
      </c>
      <c r="J82" s="438">
        <v>40</v>
      </c>
      <c r="K82" s="439">
        <v>94</v>
      </c>
      <c r="L82" s="440">
        <v>12</v>
      </c>
      <c r="M82" s="38" t="s">
        <v>766</v>
      </c>
      <c r="N82" s="439">
        <v>28</v>
      </c>
      <c r="O82" s="439">
        <v>30</v>
      </c>
      <c r="P82" s="607">
        <v>2</v>
      </c>
      <c r="Q82" s="578"/>
      <c r="R82" s="35" t="s">
        <v>770</v>
      </c>
    </row>
    <row r="83" spans="1:18" ht="13.5" customHeight="1">
      <c r="A83" s="589" t="s">
        <v>753</v>
      </c>
      <c r="B83" s="447" t="s">
        <v>123</v>
      </c>
      <c r="C83" s="61">
        <v>25</v>
      </c>
      <c r="D83" s="443" t="s">
        <v>124</v>
      </c>
      <c r="E83" s="443" t="s">
        <v>125</v>
      </c>
      <c r="F83" s="444">
        <v>83</v>
      </c>
      <c r="G83" s="444">
        <v>51</v>
      </c>
      <c r="H83" s="428">
        <v>6.08</v>
      </c>
      <c r="I83" s="65" t="s">
        <v>126</v>
      </c>
      <c r="J83" s="429">
        <v>42</v>
      </c>
      <c r="K83" s="430">
        <v>1643</v>
      </c>
      <c r="L83" s="66">
        <v>12</v>
      </c>
      <c r="M83" s="65" t="s">
        <v>127</v>
      </c>
      <c r="N83" s="430">
        <v>493</v>
      </c>
      <c r="O83" s="430">
        <v>30</v>
      </c>
      <c r="P83" s="596">
        <v>2</v>
      </c>
      <c r="Q83" s="597"/>
      <c r="R83" s="598"/>
    </row>
    <row r="84" spans="1:18" ht="13.5" customHeight="1">
      <c r="A84" s="165" t="s">
        <v>751</v>
      </c>
      <c r="B84" s="5" t="s">
        <v>123</v>
      </c>
      <c r="C84" s="574">
        <v>25</v>
      </c>
      <c r="D84" s="577" t="s">
        <v>124</v>
      </c>
      <c r="E84" s="577" t="s">
        <v>125</v>
      </c>
      <c r="F84" s="432">
        <v>83</v>
      </c>
      <c r="G84" s="432">
        <v>51</v>
      </c>
      <c r="H84" s="37">
        <v>6.08</v>
      </c>
      <c r="I84" s="38" t="s">
        <v>126</v>
      </c>
      <c r="J84" s="39">
        <v>42</v>
      </c>
      <c r="K84" s="40">
        <v>1643</v>
      </c>
      <c r="L84" s="41">
        <v>12</v>
      </c>
      <c r="M84" s="38" t="s">
        <v>127</v>
      </c>
      <c r="N84" s="40">
        <v>493</v>
      </c>
      <c r="O84" s="40">
        <v>30</v>
      </c>
      <c r="P84" s="607">
        <v>2</v>
      </c>
      <c r="Q84" s="574"/>
      <c r="R84" s="4"/>
    </row>
    <row r="85" spans="1:18" ht="13.5" customHeight="1">
      <c r="A85" s="579" t="s">
        <v>733</v>
      </c>
      <c r="B85" s="457" t="s">
        <v>123</v>
      </c>
      <c r="C85" s="597">
        <v>31</v>
      </c>
      <c r="D85" s="416" t="s">
        <v>124</v>
      </c>
      <c r="E85" s="416" t="s">
        <v>125</v>
      </c>
      <c r="F85" s="427">
        <v>83</v>
      </c>
      <c r="G85" s="427">
        <v>51</v>
      </c>
      <c r="H85" s="418">
        <v>9.76</v>
      </c>
      <c r="I85" s="419" t="s">
        <v>126</v>
      </c>
      <c r="J85" s="420">
        <v>51</v>
      </c>
      <c r="K85" s="421">
        <v>2800</v>
      </c>
      <c r="L85" s="422">
        <v>12</v>
      </c>
      <c r="M85" s="593" t="s">
        <v>766</v>
      </c>
      <c r="N85" s="421">
        <v>840</v>
      </c>
      <c r="O85" s="421">
        <v>30</v>
      </c>
      <c r="P85" s="584">
        <v>2</v>
      </c>
      <c r="Q85" s="597"/>
      <c r="R85" s="598"/>
    </row>
    <row r="86" spans="1:18" ht="13.5" customHeight="1">
      <c r="A86" s="583" t="s">
        <v>728</v>
      </c>
      <c r="B86" s="5" t="s">
        <v>123</v>
      </c>
      <c r="C86" s="574">
        <v>31</v>
      </c>
      <c r="D86" s="577" t="s">
        <v>124</v>
      </c>
      <c r="E86" s="577" t="s">
        <v>125</v>
      </c>
      <c r="F86" s="432">
        <v>83</v>
      </c>
      <c r="G86" s="432">
        <v>51</v>
      </c>
      <c r="H86" s="37">
        <v>8.4</v>
      </c>
      <c r="I86" s="38" t="s">
        <v>126</v>
      </c>
      <c r="J86" s="39">
        <v>51</v>
      </c>
      <c r="K86" s="40">
        <v>1834</v>
      </c>
      <c r="L86" s="41">
        <v>12</v>
      </c>
      <c r="M86" s="38" t="s">
        <v>766</v>
      </c>
      <c r="N86" s="40">
        <v>550</v>
      </c>
      <c r="O86" s="40">
        <v>30</v>
      </c>
      <c r="P86" s="607">
        <v>2</v>
      </c>
      <c r="Q86" s="574"/>
      <c r="R86" s="4"/>
    </row>
    <row r="87" spans="1:18" ht="13.5" customHeight="1">
      <c r="A87" s="579" t="s">
        <v>733</v>
      </c>
      <c r="B87" s="616" t="s">
        <v>123</v>
      </c>
      <c r="C87" s="631">
        <v>31</v>
      </c>
      <c r="D87" s="67" t="s">
        <v>124</v>
      </c>
      <c r="E87" s="67" t="s">
        <v>125</v>
      </c>
      <c r="F87" s="434">
        <v>83</v>
      </c>
      <c r="G87" s="434">
        <v>52</v>
      </c>
      <c r="H87" s="24">
        <v>2.2400000000000002</v>
      </c>
      <c r="I87" s="26" t="s">
        <v>126</v>
      </c>
      <c r="J87" s="25">
        <v>42</v>
      </c>
      <c r="K87" s="27">
        <v>767</v>
      </c>
      <c r="L87" s="68">
        <v>12</v>
      </c>
      <c r="M87" s="26" t="s">
        <v>766</v>
      </c>
      <c r="N87" s="27">
        <v>230</v>
      </c>
      <c r="O87" s="27">
        <v>30</v>
      </c>
      <c r="P87" s="584">
        <v>2</v>
      </c>
      <c r="Q87" s="578"/>
      <c r="R87" s="35"/>
    </row>
    <row r="88" spans="1:18" ht="13.5" customHeight="1">
      <c r="A88" s="585" t="s">
        <v>733</v>
      </c>
      <c r="B88" s="455" t="s">
        <v>123</v>
      </c>
      <c r="C88" s="18">
        <v>28</v>
      </c>
      <c r="D88" s="21" t="s">
        <v>124</v>
      </c>
      <c r="E88" s="21" t="s">
        <v>125</v>
      </c>
      <c r="F88" s="450">
        <v>83</v>
      </c>
      <c r="G88" s="450">
        <v>52</v>
      </c>
      <c r="H88" s="451">
        <v>2.2400000000000002</v>
      </c>
      <c r="I88" s="17" t="s">
        <v>126</v>
      </c>
      <c r="J88" s="452">
        <v>42</v>
      </c>
      <c r="K88" s="453">
        <v>818</v>
      </c>
      <c r="L88" s="70">
        <v>12</v>
      </c>
      <c r="M88" s="17" t="s">
        <v>766</v>
      </c>
      <c r="N88" s="453">
        <v>230</v>
      </c>
      <c r="O88" s="453">
        <v>28</v>
      </c>
      <c r="P88" s="607">
        <v>2</v>
      </c>
      <c r="Q88" s="18"/>
      <c r="R88" s="454"/>
    </row>
    <row r="89" spans="1:18" ht="13.5" customHeight="1">
      <c r="A89" s="579" t="s">
        <v>733</v>
      </c>
      <c r="B89" s="608" t="s">
        <v>123</v>
      </c>
      <c r="C89" s="597">
        <v>31</v>
      </c>
      <c r="D89" s="609" t="s">
        <v>124</v>
      </c>
      <c r="E89" s="609" t="s">
        <v>125</v>
      </c>
      <c r="F89" s="610">
        <v>83</v>
      </c>
      <c r="G89" s="610">
        <v>54</v>
      </c>
      <c r="H89" s="611">
        <v>11.68</v>
      </c>
      <c r="I89" s="593" t="s">
        <v>126</v>
      </c>
      <c r="J89" s="612">
        <v>39</v>
      </c>
      <c r="K89" s="613">
        <v>2954</v>
      </c>
      <c r="L89" s="614">
        <v>12</v>
      </c>
      <c r="M89" s="593" t="s">
        <v>766</v>
      </c>
      <c r="N89" s="613">
        <v>886</v>
      </c>
      <c r="O89" s="613">
        <v>30</v>
      </c>
      <c r="P89" s="584">
        <v>2</v>
      </c>
      <c r="Q89" s="597"/>
      <c r="R89" s="598"/>
    </row>
    <row r="90" spans="1:18" ht="13.5" customHeight="1">
      <c r="A90" s="585" t="s">
        <v>733</v>
      </c>
      <c r="B90" s="448" t="s">
        <v>123</v>
      </c>
      <c r="C90" s="13">
        <v>28</v>
      </c>
      <c r="D90" s="20" t="s">
        <v>124</v>
      </c>
      <c r="E90" s="20" t="s">
        <v>125</v>
      </c>
      <c r="F90" s="449">
        <v>83</v>
      </c>
      <c r="G90" s="449">
        <v>54</v>
      </c>
      <c r="H90" s="10">
        <v>11.68</v>
      </c>
      <c r="I90" s="11" t="s">
        <v>126</v>
      </c>
      <c r="J90" s="19">
        <v>39</v>
      </c>
      <c r="K90" s="12">
        <v>2960</v>
      </c>
      <c r="L90" s="69">
        <v>12</v>
      </c>
      <c r="M90" s="11" t="s">
        <v>766</v>
      </c>
      <c r="N90" s="12">
        <v>886</v>
      </c>
      <c r="O90" s="12">
        <v>30</v>
      </c>
      <c r="P90" s="607">
        <v>2</v>
      </c>
      <c r="Q90" s="13"/>
      <c r="R90" s="8"/>
    </row>
    <row r="91" spans="1:18" ht="13.5" customHeight="1">
      <c r="A91" s="165"/>
      <c r="B91" s="616"/>
      <c r="C91" s="23"/>
      <c r="D91" s="609" t="s">
        <v>124</v>
      </c>
      <c r="E91" s="609" t="s">
        <v>125</v>
      </c>
      <c r="F91" s="610">
        <v>83</v>
      </c>
      <c r="G91" s="610">
        <v>55</v>
      </c>
      <c r="H91" s="24"/>
      <c r="I91" s="26"/>
      <c r="J91" s="25"/>
      <c r="K91" s="27"/>
      <c r="L91" s="68"/>
      <c r="M91" s="26"/>
      <c r="N91" s="27"/>
      <c r="O91" s="27"/>
      <c r="P91" s="596"/>
      <c r="Q91" s="578"/>
      <c r="R91" s="598" t="s">
        <v>750</v>
      </c>
    </row>
    <row r="92" spans="1:18" ht="13.5" customHeight="1">
      <c r="A92" s="165" t="s">
        <v>751</v>
      </c>
      <c r="B92" s="5" t="s">
        <v>123</v>
      </c>
      <c r="C92" s="574">
        <v>29</v>
      </c>
      <c r="D92" s="577" t="s">
        <v>124</v>
      </c>
      <c r="E92" s="577" t="s">
        <v>125</v>
      </c>
      <c r="F92" s="432">
        <v>83</v>
      </c>
      <c r="G92" s="432">
        <v>55</v>
      </c>
      <c r="H92" s="37">
        <v>3.84</v>
      </c>
      <c r="I92" s="38" t="s">
        <v>126</v>
      </c>
      <c r="J92" s="39">
        <v>38</v>
      </c>
      <c r="K92" s="40">
        <v>1236</v>
      </c>
      <c r="L92" s="41">
        <v>12</v>
      </c>
      <c r="M92" s="38" t="s">
        <v>127</v>
      </c>
      <c r="N92" s="40">
        <v>350</v>
      </c>
      <c r="O92" s="40">
        <v>28</v>
      </c>
      <c r="P92" s="607">
        <v>2</v>
      </c>
      <c r="Q92" s="574"/>
      <c r="R92" s="4"/>
    </row>
    <row r="93" spans="1:18" ht="13.5" customHeight="1">
      <c r="A93" s="589" t="s">
        <v>753</v>
      </c>
      <c r="B93" s="632" t="s">
        <v>123</v>
      </c>
      <c r="C93" s="461">
        <v>30</v>
      </c>
      <c r="D93" s="462" t="s">
        <v>124</v>
      </c>
      <c r="E93" s="462" t="s">
        <v>125</v>
      </c>
      <c r="F93" s="463">
        <v>84</v>
      </c>
      <c r="G93" s="463">
        <v>38</v>
      </c>
      <c r="H93" s="464">
        <v>6.45</v>
      </c>
      <c r="I93" s="465" t="s">
        <v>771</v>
      </c>
      <c r="J93" s="466">
        <v>130</v>
      </c>
      <c r="K93" s="467">
        <v>257</v>
      </c>
      <c r="L93" s="468">
        <v>11</v>
      </c>
      <c r="M93" s="465" t="s">
        <v>766</v>
      </c>
      <c r="N93" s="467">
        <v>77</v>
      </c>
      <c r="O93" s="467">
        <v>30</v>
      </c>
      <c r="P93" s="592">
        <v>2</v>
      </c>
      <c r="Q93" s="461"/>
      <c r="R93" s="469" t="s">
        <v>770</v>
      </c>
    </row>
    <row r="94" spans="1:18" ht="13.5" customHeight="1">
      <c r="A94" s="630" t="s">
        <v>728</v>
      </c>
      <c r="B94" s="5" t="s">
        <v>123</v>
      </c>
      <c r="C94" s="574">
        <v>30</v>
      </c>
      <c r="D94" s="577" t="s">
        <v>124</v>
      </c>
      <c r="E94" s="577" t="s">
        <v>125</v>
      </c>
      <c r="F94" s="432">
        <v>84</v>
      </c>
      <c r="G94" s="432">
        <v>38</v>
      </c>
      <c r="H94" s="37">
        <v>6.45</v>
      </c>
      <c r="I94" s="38" t="s">
        <v>772</v>
      </c>
      <c r="J94" s="39">
        <v>130</v>
      </c>
      <c r="K94" s="40">
        <v>257</v>
      </c>
      <c r="L94" s="41">
        <v>11</v>
      </c>
      <c r="M94" s="38" t="s">
        <v>766</v>
      </c>
      <c r="N94" s="40">
        <v>77</v>
      </c>
      <c r="O94" s="40">
        <v>30</v>
      </c>
      <c r="P94" s="607">
        <v>2</v>
      </c>
      <c r="Q94" s="574"/>
      <c r="R94" s="4" t="s">
        <v>770</v>
      </c>
    </row>
    <row r="95" spans="1:18" ht="13.5" customHeight="1">
      <c r="A95" s="589" t="s">
        <v>753</v>
      </c>
      <c r="B95" s="632" t="s">
        <v>123</v>
      </c>
      <c r="C95" s="461">
        <v>30</v>
      </c>
      <c r="D95" s="462" t="s">
        <v>124</v>
      </c>
      <c r="E95" s="462" t="s">
        <v>125</v>
      </c>
      <c r="F95" s="463">
        <v>84</v>
      </c>
      <c r="G95" s="463">
        <v>56</v>
      </c>
      <c r="H95" s="464">
        <v>8.9</v>
      </c>
      <c r="I95" s="465" t="s">
        <v>771</v>
      </c>
      <c r="J95" s="466">
        <v>57</v>
      </c>
      <c r="K95" s="467">
        <v>721</v>
      </c>
      <c r="L95" s="468">
        <v>11</v>
      </c>
      <c r="M95" s="465" t="s">
        <v>766</v>
      </c>
      <c r="N95" s="467">
        <v>216</v>
      </c>
      <c r="O95" s="467">
        <v>30</v>
      </c>
      <c r="P95" s="592">
        <v>2</v>
      </c>
      <c r="Q95" s="461"/>
      <c r="R95" s="469" t="s">
        <v>770</v>
      </c>
    </row>
    <row r="96" spans="1:18" ht="13.5" customHeight="1">
      <c r="A96" s="585" t="s">
        <v>728</v>
      </c>
      <c r="B96" s="59" t="s">
        <v>123</v>
      </c>
      <c r="C96" s="578">
        <v>30</v>
      </c>
      <c r="D96" s="576" t="s">
        <v>124</v>
      </c>
      <c r="E96" s="576" t="s">
        <v>125</v>
      </c>
      <c r="F96" s="435">
        <v>84</v>
      </c>
      <c r="G96" s="435">
        <v>56</v>
      </c>
      <c r="H96" s="436">
        <v>8.9</v>
      </c>
      <c r="I96" s="437" t="s">
        <v>771</v>
      </c>
      <c r="J96" s="438">
        <v>57</v>
      </c>
      <c r="K96" s="439">
        <v>721</v>
      </c>
      <c r="L96" s="440">
        <v>11</v>
      </c>
      <c r="M96" s="437" t="s">
        <v>766</v>
      </c>
      <c r="N96" s="439">
        <v>216</v>
      </c>
      <c r="O96" s="439">
        <v>30</v>
      </c>
      <c r="P96" s="627">
        <v>2</v>
      </c>
      <c r="Q96" s="578"/>
      <c r="R96" s="35" t="s">
        <v>770</v>
      </c>
    </row>
    <row r="97" spans="1:18" ht="13.5" customHeight="1">
      <c r="A97" s="579" t="s">
        <v>733</v>
      </c>
      <c r="B97" s="608"/>
      <c r="C97" s="597"/>
      <c r="D97" s="609" t="s">
        <v>124</v>
      </c>
      <c r="E97" s="609" t="s">
        <v>125</v>
      </c>
      <c r="F97" s="610">
        <v>84</v>
      </c>
      <c r="G97" s="610">
        <v>60</v>
      </c>
      <c r="H97" s="611"/>
      <c r="I97" s="593"/>
      <c r="J97" s="612"/>
      <c r="K97" s="613"/>
      <c r="L97" s="614"/>
      <c r="M97" s="593"/>
      <c r="N97" s="613"/>
      <c r="O97" s="613"/>
      <c r="P97" s="596"/>
      <c r="Q97" s="597"/>
      <c r="R97" s="598" t="s">
        <v>750</v>
      </c>
    </row>
    <row r="98" spans="1:18" ht="13.5" customHeight="1">
      <c r="A98" s="165" t="s">
        <v>751</v>
      </c>
      <c r="B98" s="5" t="s">
        <v>123</v>
      </c>
      <c r="C98" s="574">
        <v>27</v>
      </c>
      <c r="D98" s="577" t="s">
        <v>124</v>
      </c>
      <c r="E98" s="577" t="s">
        <v>125</v>
      </c>
      <c r="F98" s="432">
        <v>84</v>
      </c>
      <c r="G98" s="432">
        <v>60</v>
      </c>
      <c r="H98" s="37">
        <v>12</v>
      </c>
      <c r="I98" s="38" t="s">
        <v>126</v>
      </c>
      <c r="J98" s="39">
        <v>49</v>
      </c>
      <c r="K98" s="40">
        <v>2268</v>
      </c>
      <c r="L98" s="41">
        <v>11</v>
      </c>
      <c r="M98" s="38" t="s">
        <v>127</v>
      </c>
      <c r="N98" s="40">
        <v>567</v>
      </c>
      <c r="O98" s="40">
        <v>25</v>
      </c>
      <c r="P98" s="607">
        <v>2</v>
      </c>
      <c r="Q98" s="574"/>
      <c r="R98" s="4"/>
    </row>
    <row r="99" spans="1:18" ht="13.5" customHeight="1">
      <c r="A99" s="589" t="s">
        <v>753</v>
      </c>
      <c r="B99" s="447" t="s">
        <v>123</v>
      </c>
      <c r="C99" s="61">
        <v>31</v>
      </c>
      <c r="D99" s="443" t="s">
        <v>124</v>
      </c>
      <c r="E99" s="443" t="s">
        <v>125</v>
      </c>
      <c r="F99" s="444">
        <v>84</v>
      </c>
      <c r="G99" s="444">
        <v>62</v>
      </c>
      <c r="H99" s="428">
        <v>15.97</v>
      </c>
      <c r="I99" s="65" t="s">
        <v>126</v>
      </c>
      <c r="J99" s="429">
        <v>51</v>
      </c>
      <c r="K99" s="430">
        <v>5767</v>
      </c>
      <c r="L99" s="66">
        <v>11</v>
      </c>
      <c r="M99" s="65" t="s">
        <v>766</v>
      </c>
      <c r="N99" s="430">
        <v>1730</v>
      </c>
      <c r="O99" s="430">
        <v>30</v>
      </c>
      <c r="P99" s="596">
        <v>2</v>
      </c>
      <c r="Q99" s="597"/>
      <c r="R99" s="598"/>
    </row>
    <row r="100" spans="1:18" ht="13.5" customHeight="1">
      <c r="A100" s="165" t="s">
        <v>728</v>
      </c>
      <c r="B100" s="5" t="s">
        <v>123</v>
      </c>
      <c r="C100" s="574">
        <v>31</v>
      </c>
      <c r="D100" s="577" t="s">
        <v>124</v>
      </c>
      <c r="E100" s="577" t="s">
        <v>125</v>
      </c>
      <c r="F100" s="432">
        <v>84</v>
      </c>
      <c r="G100" s="432">
        <v>62</v>
      </c>
      <c r="H100" s="37">
        <v>15.97</v>
      </c>
      <c r="I100" s="38" t="s">
        <v>126</v>
      </c>
      <c r="J100" s="39">
        <v>51</v>
      </c>
      <c r="K100" s="40">
        <v>5767</v>
      </c>
      <c r="L100" s="41">
        <v>11</v>
      </c>
      <c r="M100" s="38" t="s">
        <v>766</v>
      </c>
      <c r="N100" s="40">
        <v>1730</v>
      </c>
      <c r="O100" s="40">
        <v>30</v>
      </c>
      <c r="P100" s="607">
        <v>2</v>
      </c>
      <c r="Q100" s="574"/>
      <c r="R100" s="4"/>
    </row>
    <row r="101" spans="1:18" ht="13.5" customHeight="1">
      <c r="A101" s="579" t="s">
        <v>733</v>
      </c>
      <c r="B101" s="616" t="s">
        <v>123</v>
      </c>
      <c r="C101" s="631">
        <v>31</v>
      </c>
      <c r="D101" s="67" t="s">
        <v>124</v>
      </c>
      <c r="E101" s="67" t="s">
        <v>125</v>
      </c>
      <c r="F101" s="434">
        <v>84</v>
      </c>
      <c r="G101" s="434">
        <v>63</v>
      </c>
      <c r="H101" s="24">
        <v>4.4800000000000004</v>
      </c>
      <c r="I101" s="26" t="s">
        <v>126</v>
      </c>
      <c r="J101" s="25">
        <v>41</v>
      </c>
      <c r="K101" s="27">
        <v>1730</v>
      </c>
      <c r="L101" s="68">
        <v>11</v>
      </c>
      <c r="M101" s="26" t="s">
        <v>766</v>
      </c>
      <c r="N101" s="27">
        <v>519</v>
      </c>
      <c r="O101" s="27">
        <v>30</v>
      </c>
      <c r="P101" s="580">
        <v>2</v>
      </c>
      <c r="Q101" s="578"/>
      <c r="R101" s="35"/>
    </row>
    <row r="102" spans="1:18" ht="13.5" customHeight="1">
      <c r="A102" s="585" t="s">
        <v>733</v>
      </c>
      <c r="B102" s="455" t="s">
        <v>123</v>
      </c>
      <c r="C102" s="18">
        <v>28</v>
      </c>
      <c r="D102" s="21" t="s">
        <v>124</v>
      </c>
      <c r="E102" s="21" t="s">
        <v>125</v>
      </c>
      <c r="F102" s="450">
        <v>84</v>
      </c>
      <c r="G102" s="450">
        <v>63</v>
      </c>
      <c r="H102" s="451">
        <v>4.4800000000000004</v>
      </c>
      <c r="I102" s="17" t="s">
        <v>126</v>
      </c>
      <c r="J102" s="452">
        <v>41</v>
      </c>
      <c r="K102" s="453">
        <v>1750</v>
      </c>
      <c r="L102" s="70">
        <v>11</v>
      </c>
      <c r="M102" s="17" t="s">
        <v>766</v>
      </c>
      <c r="N102" s="453">
        <v>519</v>
      </c>
      <c r="O102" s="453">
        <v>30</v>
      </c>
      <c r="P102" s="607">
        <v>2</v>
      </c>
      <c r="Q102" s="18"/>
      <c r="R102" s="454"/>
    </row>
    <row r="103" spans="1:18" ht="13.5" customHeight="1">
      <c r="A103" s="579" t="s">
        <v>733</v>
      </c>
      <c r="B103" s="608" t="s">
        <v>123</v>
      </c>
      <c r="C103" s="597">
        <v>31</v>
      </c>
      <c r="D103" s="609" t="s">
        <v>124</v>
      </c>
      <c r="E103" s="609" t="s">
        <v>125</v>
      </c>
      <c r="F103" s="610">
        <v>84</v>
      </c>
      <c r="G103" s="610">
        <v>64</v>
      </c>
      <c r="H103" s="611">
        <v>4.4800000000000004</v>
      </c>
      <c r="I103" s="593" t="s">
        <v>126</v>
      </c>
      <c r="J103" s="612">
        <v>40</v>
      </c>
      <c r="K103" s="613">
        <v>684</v>
      </c>
      <c r="L103" s="614">
        <v>11</v>
      </c>
      <c r="M103" s="593" t="s">
        <v>766</v>
      </c>
      <c r="N103" s="613">
        <v>205</v>
      </c>
      <c r="O103" s="613">
        <v>30</v>
      </c>
      <c r="P103" s="584">
        <v>2</v>
      </c>
      <c r="Q103" s="597"/>
      <c r="R103" s="598"/>
    </row>
    <row r="104" spans="1:18" ht="13.5" customHeight="1">
      <c r="A104" s="585" t="s">
        <v>733</v>
      </c>
      <c r="B104" s="455" t="s">
        <v>123</v>
      </c>
      <c r="C104" s="18">
        <v>28</v>
      </c>
      <c r="D104" s="21" t="s">
        <v>124</v>
      </c>
      <c r="E104" s="21" t="s">
        <v>125</v>
      </c>
      <c r="F104" s="450">
        <v>84</v>
      </c>
      <c r="G104" s="450">
        <v>64</v>
      </c>
      <c r="H104" s="451">
        <v>4.4800000000000004</v>
      </c>
      <c r="I104" s="17" t="s">
        <v>126</v>
      </c>
      <c r="J104" s="452">
        <v>40</v>
      </c>
      <c r="K104" s="453">
        <v>690</v>
      </c>
      <c r="L104" s="70">
        <v>11</v>
      </c>
      <c r="M104" s="17" t="s">
        <v>766</v>
      </c>
      <c r="N104" s="453">
        <v>205</v>
      </c>
      <c r="O104" s="453">
        <v>30</v>
      </c>
      <c r="P104" s="607">
        <v>2</v>
      </c>
      <c r="Q104" s="18"/>
      <c r="R104" s="454"/>
    </row>
    <row r="105" spans="1:18" ht="13.5" customHeight="1">
      <c r="A105" s="579" t="s">
        <v>733</v>
      </c>
      <c r="B105" s="457" t="s">
        <v>123</v>
      </c>
      <c r="C105" s="597">
        <v>31</v>
      </c>
      <c r="D105" s="416" t="s">
        <v>124</v>
      </c>
      <c r="E105" s="416" t="s">
        <v>125</v>
      </c>
      <c r="F105" s="427">
        <v>84</v>
      </c>
      <c r="G105" s="427">
        <v>65</v>
      </c>
      <c r="H105" s="418">
        <v>2.4500000000000002</v>
      </c>
      <c r="I105" s="419" t="s">
        <v>126</v>
      </c>
      <c r="J105" s="420">
        <v>47</v>
      </c>
      <c r="K105" s="421">
        <v>750</v>
      </c>
      <c r="L105" s="422">
        <v>11</v>
      </c>
      <c r="M105" s="593" t="s">
        <v>766</v>
      </c>
      <c r="N105" s="421">
        <v>225</v>
      </c>
      <c r="O105" s="421">
        <v>30</v>
      </c>
      <c r="P105" s="584">
        <v>2</v>
      </c>
      <c r="Q105" s="597"/>
      <c r="R105" s="598"/>
    </row>
    <row r="106" spans="1:18" ht="13.5" customHeight="1">
      <c r="A106" s="585" t="s">
        <v>728</v>
      </c>
      <c r="B106" s="455" t="s">
        <v>123</v>
      </c>
      <c r="C106" s="18">
        <v>31</v>
      </c>
      <c r="D106" s="21" t="s">
        <v>124</v>
      </c>
      <c r="E106" s="21" t="s">
        <v>125</v>
      </c>
      <c r="F106" s="450">
        <v>84</v>
      </c>
      <c r="G106" s="450">
        <v>65</v>
      </c>
      <c r="H106" s="451">
        <v>2.93</v>
      </c>
      <c r="I106" s="17" t="s">
        <v>126</v>
      </c>
      <c r="J106" s="452">
        <v>47</v>
      </c>
      <c r="K106" s="453">
        <v>697</v>
      </c>
      <c r="L106" s="70">
        <v>11</v>
      </c>
      <c r="M106" s="17" t="s">
        <v>766</v>
      </c>
      <c r="N106" s="453">
        <v>209</v>
      </c>
      <c r="O106" s="453">
        <v>30</v>
      </c>
      <c r="P106" s="627">
        <v>2</v>
      </c>
      <c r="Q106" s="18"/>
      <c r="R106" s="454"/>
    </row>
    <row r="107" spans="1:18" ht="13.5" customHeight="1">
      <c r="A107" s="579" t="s">
        <v>733</v>
      </c>
      <c r="B107" s="457" t="s">
        <v>123</v>
      </c>
      <c r="C107" s="597">
        <v>31</v>
      </c>
      <c r="D107" s="416" t="s">
        <v>124</v>
      </c>
      <c r="E107" s="416" t="s">
        <v>125</v>
      </c>
      <c r="F107" s="427">
        <v>84</v>
      </c>
      <c r="G107" s="427">
        <v>66</v>
      </c>
      <c r="H107" s="418">
        <v>3.71</v>
      </c>
      <c r="I107" s="419" t="s">
        <v>126</v>
      </c>
      <c r="J107" s="420">
        <v>39</v>
      </c>
      <c r="K107" s="421">
        <v>1304</v>
      </c>
      <c r="L107" s="422">
        <v>11</v>
      </c>
      <c r="M107" s="593" t="s">
        <v>766</v>
      </c>
      <c r="N107" s="421">
        <v>391</v>
      </c>
      <c r="O107" s="421">
        <v>30</v>
      </c>
      <c r="P107" s="584">
        <v>2</v>
      </c>
      <c r="Q107" s="597"/>
      <c r="R107" s="598"/>
    </row>
    <row r="108" spans="1:18" ht="13.5" customHeight="1">
      <c r="A108" s="585" t="s">
        <v>728</v>
      </c>
      <c r="B108" s="455" t="s">
        <v>123</v>
      </c>
      <c r="C108" s="18">
        <v>31</v>
      </c>
      <c r="D108" s="21" t="s">
        <v>124</v>
      </c>
      <c r="E108" s="21" t="s">
        <v>125</v>
      </c>
      <c r="F108" s="450">
        <v>84</v>
      </c>
      <c r="G108" s="450">
        <v>66</v>
      </c>
      <c r="H108" s="451">
        <v>4.16</v>
      </c>
      <c r="I108" s="17" t="s">
        <v>126</v>
      </c>
      <c r="J108" s="452">
        <v>39</v>
      </c>
      <c r="K108" s="453">
        <v>1207</v>
      </c>
      <c r="L108" s="70">
        <v>11</v>
      </c>
      <c r="M108" s="17" t="s">
        <v>766</v>
      </c>
      <c r="N108" s="453">
        <v>362</v>
      </c>
      <c r="O108" s="453">
        <v>30</v>
      </c>
      <c r="P108" s="627">
        <v>2</v>
      </c>
      <c r="Q108" s="18"/>
      <c r="R108" s="454"/>
    </row>
    <row r="109" spans="1:18" ht="13.5" customHeight="1">
      <c r="A109" s="579" t="s">
        <v>733</v>
      </c>
      <c r="B109" s="457" t="s">
        <v>123</v>
      </c>
      <c r="C109" s="597">
        <v>31</v>
      </c>
      <c r="D109" s="416" t="s">
        <v>124</v>
      </c>
      <c r="E109" s="416" t="s">
        <v>125</v>
      </c>
      <c r="F109" s="427">
        <v>85</v>
      </c>
      <c r="G109" s="427">
        <v>51</v>
      </c>
      <c r="H109" s="418">
        <v>6.13</v>
      </c>
      <c r="I109" s="419" t="s">
        <v>126</v>
      </c>
      <c r="J109" s="420">
        <v>48</v>
      </c>
      <c r="K109" s="421">
        <v>1974</v>
      </c>
      <c r="L109" s="422">
        <v>11</v>
      </c>
      <c r="M109" s="593" t="s">
        <v>766</v>
      </c>
      <c r="N109" s="421">
        <v>592</v>
      </c>
      <c r="O109" s="421">
        <v>30</v>
      </c>
      <c r="P109" s="584">
        <v>2</v>
      </c>
      <c r="Q109" s="597"/>
      <c r="R109" s="598"/>
    </row>
    <row r="110" spans="1:18" ht="13.5" customHeight="1">
      <c r="A110" s="585" t="s">
        <v>728</v>
      </c>
      <c r="B110" s="455" t="s">
        <v>123</v>
      </c>
      <c r="C110" s="18">
        <v>31</v>
      </c>
      <c r="D110" s="21" t="s">
        <v>124</v>
      </c>
      <c r="E110" s="21" t="s">
        <v>125</v>
      </c>
      <c r="F110" s="450">
        <v>85</v>
      </c>
      <c r="G110" s="450">
        <v>51</v>
      </c>
      <c r="H110" s="451">
        <v>7.04</v>
      </c>
      <c r="I110" s="17" t="s">
        <v>126</v>
      </c>
      <c r="J110" s="452">
        <v>48</v>
      </c>
      <c r="K110" s="453">
        <v>1910</v>
      </c>
      <c r="L110" s="70">
        <v>11</v>
      </c>
      <c r="M110" s="17" t="s">
        <v>766</v>
      </c>
      <c r="N110" s="453">
        <v>573</v>
      </c>
      <c r="O110" s="453">
        <v>30</v>
      </c>
      <c r="P110" s="627">
        <v>2</v>
      </c>
      <c r="Q110" s="18"/>
      <c r="R110" s="454"/>
    </row>
    <row r="111" spans="1:18" ht="13.5" customHeight="1">
      <c r="A111" s="579" t="s">
        <v>733</v>
      </c>
      <c r="B111" s="457" t="s">
        <v>123</v>
      </c>
      <c r="C111" s="597">
        <v>31</v>
      </c>
      <c r="D111" s="416" t="s">
        <v>124</v>
      </c>
      <c r="E111" s="416" t="s">
        <v>125</v>
      </c>
      <c r="F111" s="427">
        <v>85</v>
      </c>
      <c r="G111" s="427">
        <v>52</v>
      </c>
      <c r="H111" s="418">
        <v>7.97</v>
      </c>
      <c r="I111" s="419" t="s">
        <v>126</v>
      </c>
      <c r="J111" s="420">
        <v>47</v>
      </c>
      <c r="K111" s="421">
        <v>3240</v>
      </c>
      <c r="L111" s="422">
        <v>11</v>
      </c>
      <c r="M111" s="593" t="s">
        <v>766</v>
      </c>
      <c r="N111" s="421">
        <v>972</v>
      </c>
      <c r="O111" s="421">
        <v>30</v>
      </c>
      <c r="P111" s="584">
        <v>2</v>
      </c>
      <c r="Q111" s="597"/>
      <c r="R111" s="598"/>
    </row>
    <row r="112" spans="1:18" ht="13.5" customHeight="1">
      <c r="A112" s="585" t="s">
        <v>728</v>
      </c>
      <c r="B112" s="455" t="s">
        <v>123</v>
      </c>
      <c r="C112" s="18">
        <v>31</v>
      </c>
      <c r="D112" s="21" t="s">
        <v>124</v>
      </c>
      <c r="E112" s="21" t="s">
        <v>125</v>
      </c>
      <c r="F112" s="450">
        <v>85</v>
      </c>
      <c r="G112" s="450">
        <v>52</v>
      </c>
      <c r="H112" s="451">
        <v>7.68</v>
      </c>
      <c r="I112" s="17" t="s">
        <v>126</v>
      </c>
      <c r="J112" s="452">
        <v>47</v>
      </c>
      <c r="K112" s="453">
        <v>3150</v>
      </c>
      <c r="L112" s="70">
        <v>11</v>
      </c>
      <c r="M112" s="17" t="s">
        <v>766</v>
      </c>
      <c r="N112" s="453">
        <v>945</v>
      </c>
      <c r="O112" s="453">
        <v>30</v>
      </c>
      <c r="P112" s="627">
        <v>2</v>
      </c>
      <c r="Q112" s="18"/>
      <c r="R112" s="454"/>
    </row>
    <row r="113" spans="1:18" ht="13.5" customHeight="1">
      <c r="A113" s="579" t="s">
        <v>733</v>
      </c>
      <c r="B113" s="608"/>
      <c r="C113" s="597"/>
      <c r="D113" s="609" t="s">
        <v>124</v>
      </c>
      <c r="E113" s="609" t="s">
        <v>125</v>
      </c>
      <c r="F113" s="610">
        <v>86</v>
      </c>
      <c r="G113" s="610">
        <v>51</v>
      </c>
      <c r="H113" s="611"/>
      <c r="I113" s="593"/>
      <c r="J113" s="612"/>
      <c r="K113" s="613"/>
      <c r="L113" s="614"/>
      <c r="M113" s="593"/>
      <c r="N113" s="613"/>
      <c r="O113" s="613"/>
      <c r="P113" s="596"/>
      <c r="Q113" s="597"/>
      <c r="R113" s="598" t="s">
        <v>750</v>
      </c>
    </row>
    <row r="114" spans="1:18" ht="13.5" customHeight="1">
      <c r="A114" s="165" t="s">
        <v>751</v>
      </c>
      <c r="B114" s="5" t="s">
        <v>123</v>
      </c>
      <c r="C114" s="574">
        <v>29</v>
      </c>
      <c r="D114" s="577" t="s">
        <v>124</v>
      </c>
      <c r="E114" s="577" t="s">
        <v>125</v>
      </c>
      <c r="F114" s="432">
        <v>86</v>
      </c>
      <c r="G114" s="432">
        <v>51</v>
      </c>
      <c r="H114" s="37">
        <v>6.08</v>
      </c>
      <c r="I114" s="38" t="s">
        <v>126</v>
      </c>
      <c r="J114" s="39">
        <v>47</v>
      </c>
      <c r="K114" s="40">
        <v>1224</v>
      </c>
      <c r="L114" s="41">
        <v>11</v>
      </c>
      <c r="M114" s="38" t="s">
        <v>127</v>
      </c>
      <c r="N114" s="40">
        <v>306</v>
      </c>
      <c r="O114" s="40">
        <v>25</v>
      </c>
      <c r="P114" s="607">
        <v>2</v>
      </c>
      <c r="Q114" s="574"/>
      <c r="R114" s="4"/>
    </row>
    <row r="115" spans="1:18" ht="13.5" customHeight="1">
      <c r="A115" s="589" t="s">
        <v>753</v>
      </c>
      <c r="B115" s="460" t="s">
        <v>123</v>
      </c>
      <c r="C115" s="461">
        <v>30</v>
      </c>
      <c r="D115" s="443" t="s">
        <v>124</v>
      </c>
      <c r="E115" s="443" t="s">
        <v>125</v>
      </c>
      <c r="F115" s="444">
        <v>86</v>
      </c>
      <c r="G115" s="444">
        <v>52</v>
      </c>
      <c r="H115" s="428">
        <v>5.52</v>
      </c>
      <c r="I115" s="65" t="s">
        <v>126</v>
      </c>
      <c r="J115" s="429">
        <v>46</v>
      </c>
      <c r="K115" s="430">
        <v>1564</v>
      </c>
      <c r="L115" s="66">
        <v>11</v>
      </c>
      <c r="M115" s="65" t="s">
        <v>766</v>
      </c>
      <c r="N115" s="430">
        <v>469</v>
      </c>
      <c r="O115" s="430">
        <v>30</v>
      </c>
      <c r="P115" s="596">
        <v>2</v>
      </c>
      <c r="Q115" s="573"/>
      <c r="R115" s="598"/>
    </row>
    <row r="116" spans="1:18" ht="13.5" customHeight="1">
      <c r="A116" s="165" t="s">
        <v>733</v>
      </c>
      <c r="B116" s="5" t="s">
        <v>123</v>
      </c>
      <c r="C116" s="574">
        <v>30</v>
      </c>
      <c r="D116" s="577" t="s">
        <v>124</v>
      </c>
      <c r="E116" s="577" t="s">
        <v>125</v>
      </c>
      <c r="F116" s="432">
        <v>86</v>
      </c>
      <c r="G116" s="432">
        <v>52</v>
      </c>
      <c r="H116" s="37">
        <v>5.52</v>
      </c>
      <c r="I116" s="38" t="s">
        <v>126</v>
      </c>
      <c r="J116" s="39">
        <v>46</v>
      </c>
      <c r="K116" s="40">
        <v>1564</v>
      </c>
      <c r="L116" s="41">
        <v>11</v>
      </c>
      <c r="M116" s="38" t="s">
        <v>766</v>
      </c>
      <c r="N116" s="40">
        <v>469</v>
      </c>
      <c r="O116" s="40">
        <v>30</v>
      </c>
      <c r="P116" s="607">
        <v>2</v>
      </c>
      <c r="Q116" s="574"/>
      <c r="R116" s="4"/>
    </row>
    <row r="117" spans="1:18" ht="13.5" customHeight="1">
      <c r="A117" s="589" t="s">
        <v>753</v>
      </c>
      <c r="B117" s="460" t="s">
        <v>123</v>
      </c>
      <c r="C117" s="461">
        <v>30</v>
      </c>
      <c r="D117" s="443" t="s">
        <v>124</v>
      </c>
      <c r="E117" s="443" t="s">
        <v>125</v>
      </c>
      <c r="F117" s="444">
        <v>86</v>
      </c>
      <c r="G117" s="444">
        <v>53</v>
      </c>
      <c r="H117" s="464">
        <v>13.86</v>
      </c>
      <c r="I117" s="65" t="s">
        <v>126</v>
      </c>
      <c r="J117" s="466">
        <v>45</v>
      </c>
      <c r="K117" s="467">
        <v>4553</v>
      </c>
      <c r="L117" s="468">
        <v>11</v>
      </c>
      <c r="M117" s="65" t="s">
        <v>766</v>
      </c>
      <c r="N117" s="467">
        <v>1366</v>
      </c>
      <c r="O117" s="467">
        <v>30</v>
      </c>
      <c r="P117" s="596">
        <v>2</v>
      </c>
      <c r="Q117" s="578"/>
      <c r="R117" s="598"/>
    </row>
    <row r="118" spans="1:18" ht="13.5" customHeight="1">
      <c r="A118" s="165" t="s">
        <v>733</v>
      </c>
      <c r="B118" s="59" t="s">
        <v>123</v>
      </c>
      <c r="C118" s="574">
        <v>30</v>
      </c>
      <c r="D118" s="576" t="s">
        <v>124</v>
      </c>
      <c r="E118" s="576" t="s">
        <v>125</v>
      </c>
      <c r="F118" s="435">
        <v>86</v>
      </c>
      <c r="G118" s="435">
        <v>53</v>
      </c>
      <c r="H118" s="436">
        <v>13.86</v>
      </c>
      <c r="I118" s="437" t="s">
        <v>126</v>
      </c>
      <c r="J118" s="438">
        <v>45</v>
      </c>
      <c r="K118" s="439">
        <v>4553</v>
      </c>
      <c r="L118" s="440">
        <v>11</v>
      </c>
      <c r="M118" s="437" t="s">
        <v>766</v>
      </c>
      <c r="N118" s="439">
        <v>1366</v>
      </c>
      <c r="O118" s="439">
        <v>30</v>
      </c>
      <c r="P118" s="607">
        <v>2</v>
      </c>
      <c r="Q118" s="578"/>
      <c r="R118" s="35"/>
    </row>
    <row r="119" spans="1:18" ht="13.5" customHeight="1">
      <c r="A119" s="589" t="s">
        <v>753</v>
      </c>
      <c r="B119" s="615" t="s">
        <v>123</v>
      </c>
      <c r="C119" s="461">
        <v>30</v>
      </c>
      <c r="D119" s="443" t="s">
        <v>124</v>
      </c>
      <c r="E119" s="443" t="s">
        <v>125</v>
      </c>
      <c r="F119" s="444">
        <v>86</v>
      </c>
      <c r="G119" s="444">
        <v>54</v>
      </c>
      <c r="H119" s="428">
        <v>6.05</v>
      </c>
      <c r="I119" s="65" t="s">
        <v>126</v>
      </c>
      <c r="J119" s="429">
        <v>45</v>
      </c>
      <c r="K119" s="430">
        <v>1880</v>
      </c>
      <c r="L119" s="66">
        <v>11</v>
      </c>
      <c r="M119" s="65" t="s">
        <v>766</v>
      </c>
      <c r="N119" s="430">
        <v>564</v>
      </c>
      <c r="O119" s="430">
        <v>30</v>
      </c>
      <c r="P119" s="596">
        <v>2</v>
      </c>
      <c r="Q119" s="597"/>
      <c r="R119" s="598"/>
    </row>
    <row r="120" spans="1:18" ht="13.5" customHeight="1">
      <c r="A120" s="165" t="s">
        <v>733</v>
      </c>
      <c r="B120" s="5" t="s">
        <v>123</v>
      </c>
      <c r="C120" s="574">
        <v>30</v>
      </c>
      <c r="D120" s="577" t="s">
        <v>124</v>
      </c>
      <c r="E120" s="577" t="s">
        <v>125</v>
      </c>
      <c r="F120" s="432">
        <v>86</v>
      </c>
      <c r="G120" s="432">
        <v>54</v>
      </c>
      <c r="H120" s="37">
        <v>6.05</v>
      </c>
      <c r="I120" s="38" t="s">
        <v>126</v>
      </c>
      <c r="J120" s="39">
        <v>45</v>
      </c>
      <c r="K120" s="40">
        <v>2214</v>
      </c>
      <c r="L120" s="41">
        <v>11</v>
      </c>
      <c r="M120" s="38" t="s">
        <v>766</v>
      </c>
      <c r="N120" s="40">
        <v>664</v>
      </c>
      <c r="O120" s="40">
        <v>30</v>
      </c>
      <c r="P120" s="607">
        <v>2</v>
      </c>
      <c r="Q120" s="574"/>
      <c r="R120" s="4"/>
    </row>
    <row r="121" spans="1:18" ht="13.5" customHeight="1">
      <c r="A121" s="589" t="s">
        <v>753</v>
      </c>
      <c r="B121" s="615" t="s">
        <v>123</v>
      </c>
      <c r="C121" s="461">
        <v>30</v>
      </c>
      <c r="D121" s="443" t="s">
        <v>124</v>
      </c>
      <c r="E121" s="443" t="s">
        <v>125</v>
      </c>
      <c r="F121" s="444">
        <v>86</v>
      </c>
      <c r="G121" s="444">
        <v>55</v>
      </c>
      <c r="H121" s="428">
        <v>3.04</v>
      </c>
      <c r="I121" s="65" t="s">
        <v>126</v>
      </c>
      <c r="J121" s="429">
        <v>44</v>
      </c>
      <c r="K121" s="430">
        <v>924</v>
      </c>
      <c r="L121" s="66">
        <v>11</v>
      </c>
      <c r="M121" s="65" t="s">
        <v>766</v>
      </c>
      <c r="N121" s="430">
        <v>277</v>
      </c>
      <c r="O121" s="430">
        <v>30</v>
      </c>
      <c r="P121" s="596">
        <v>2</v>
      </c>
      <c r="Q121" s="597"/>
      <c r="R121" s="598"/>
    </row>
    <row r="122" spans="1:18" ht="13.5" customHeight="1">
      <c r="A122" s="165" t="s">
        <v>733</v>
      </c>
      <c r="B122" s="5" t="s">
        <v>123</v>
      </c>
      <c r="C122" s="574">
        <v>30</v>
      </c>
      <c r="D122" s="577" t="s">
        <v>124</v>
      </c>
      <c r="E122" s="577" t="s">
        <v>125</v>
      </c>
      <c r="F122" s="432">
        <v>86</v>
      </c>
      <c r="G122" s="432">
        <v>55</v>
      </c>
      <c r="H122" s="37">
        <v>3.04</v>
      </c>
      <c r="I122" s="38" t="s">
        <v>126</v>
      </c>
      <c r="J122" s="39">
        <v>44</v>
      </c>
      <c r="K122" s="40">
        <v>924</v>
      </c>
      <c r="L122" s="41">
        <v>11</v>
      </c>
      <c r="M122" s="38" t="s">
        <v>766</v>
      </c>
      <c r="N122" s="40">
        <v>277</v>
      </c>
      <c r="O122" s="40">
        <v>30</v>
      </c>
      <c r="P122" s="607">
        <v>2</v>
      </c>
      <c r="Q122" s="574"/>
      <c r="R122" s="4"/>
    </row>
    <row r="123" spans="1:18">
      <c r="A123" s="589" t="s">
        <v>753</v>
      </c>
      <c r="B123" s="632" t="s">
        <v>123</v>
      </c>
      <c r="C123" s="461">
        <v>30</v>
      </c>
      <c r="D123" s="462" t="s">
        <v>124</v>
      </c>
      <c r="E123" s="462" t="s">
        <v>125</v>
      </c>
      <c r="F123" s="463">
        <v>87</v>
      </c>
      <c r="G123" s="463">
        <v>51</v>
      </c>
      <c r="H123" s="464">
        <v>12.73</v>
      </c>
      <c r="I123" s="465" t="s">
        <v>501</v>
      </c>
      <c r="J123" s="466">
        <v>59</v>
      </c>
      <c r="K123" s="467">
        <v>1859</v>
      </c>
      <c r="L123" s="468">
        <v>11</v>
      </c>
      <c r="M123" s="465" t="s">
        <v>766</v>
      </c>
      <c r="N123" s="467">
        <v>558</v>
      </c>
      <c r="O123" s="467">
        <v>30</v>
      </c>
      <c r="P123" s="592">
        <v>2</v>
      </c>
      <c r="Q123" s="578"/>
      <c r="R123" s="633" t="s">
        <v>770</v>
      </c>
    </row>
    <row r="124" spans="1:18">
      <c r="A124" s="585" t="s">
        <v>728</v>
      </c>
      <c r="B124" s="5" t="s">
        <v>123</v>
      </c>
      <c r="C124" s="574">
        <v>30</v>
      </c>
      <c r="D124" s="577" t="s">
        <v>124</v>
      </c>
      <c r="E124" s="577" t="s">
        <v>125</v>
      </c>
      <c r="F124" s="432">
        <v>87</v>
      </c>
      <c r="G124" s="432">
        <v>51</v>
      </c>
      <c r="H124" s="37">
        <v>12.73</v>
      </c>
      <c r="I124" s="38" t="s">
        <v>501</v>
      </c>
      <c r="J124" s="39">
        <v>59</v>
      </c>
      <c r="K124" s="40">
        <v>1859</v>
      </c>
      <c r="L124" s="41">
        <v>11</v>
      </c>
      <c r="M124" s="38" t="s">
        <v>766</v>
      </c>
      <c r="N124" s="40">
        <v>558</v>
      </c>
      <c r="O124" s="40">
        <v>30</v>
      </c>
      <c r="P124" s="607">
        <v>2</v>
      </c>
      <c r="Q124" s="574"/>
      <c r="R124" s="4" t="s">
        <v>770</v>
      </c>
    </row>
    <row r="125" spans="1:18">
      <c r="A125" s="589" t="s">
        <v>753</v>
      </c>
      <c r="B125" s="632" t="s">
        <v>123</v>
      </c>
      <c r="C125" s="461">
        <v>30</v>
      </c>
      <c r="D125" s="462" t="s">
        <v>124</v>
      </c>
      <c r="E125" s="462" t="s">
        <v>125</v>
      </c>
      <c r="F125" s="463">
        <v>87</v>
      </c>
      <c r="G125" s="463">
        <v>52</v>
      </c>
      <c r="H125" s="464">
        <v>6.94</v>
      </c>
      <c r="I125" s="465" t="s">
        <v>501</v>
      </c>
      <c r="J125" s="466">
        <v>58</v>
      </c>
      <c r="K125" s="467">
        <v>1204</v>
      </c>
      <c r="L125" s="468">
        <v>11</v>
      </c>
      <c r="M125" s="465" t="s">
        <v>766</v>
      </c>
      <c r="N125" s="467">
        <v>362</v>
      </c>
      <c r="O125" s="467">
        <v>30</v>
      </c>
      <c r="P125" s="592">
        <v>2</v>
      </c>
      <c r="Q125" s="578"/>
      <c r="R125" s="633" t="s">
        <v>770</v>
      </c>
    </row>
    <row r="126" spans="1:18">
      <c r="A126" s="585" t="s">
        <v>728</v>
      </c>
      <c r="B126" s="59" t="s">
        <v>123</v>
      </c>
      <c r="C126" s="574">
        <v>30</v>
      </c>
      <c r="D126" s="576" t="s">
        <v>124</v>
      </c>
      <c r="E126" s="576" t="s">
        <v>125</v>
      </c>
      <c r="F126" s="435">
        <v>87</v>
      </c>
      <c r="G126" s="435">
        <v>52</v>
      </c>
      <c r="H126" s="436">
        <v>6.94</v>
      </c>
      <c r="I126" s="437" t="s">
        <v>501</v>
      </c>
      <c r="J126" s="438">
        <v>58</v>
      </c>
      <c r="K126" s="439">
        <v>1204</v>
      </c>
      <c r="L126" s="440">
        <v>11</v>
      </c>
      <c r="M126" s="38" t="s">
        <v>766</v>
      </c>
      <c r="N126" s="439">
        <v>362</v>
      </c>
      <c r="O126" s="439">
        <v>30</v>
      </c>
      <c r="P126" s="607">
        <v>2</v>
      </c>
      <c r="Q126" s="578"/>
      <c r="R126" s="35" t="s">
        <v>770</v>
      </c>
    </row>
    <row r="127" spans="1:18">
      <c r="A127" s="589" t="s">
        <v>753</v>
      </c>
      <c r="B127" s="615" t="s">
        <v>123</v>
      </c>
      <c r="C127" s="461">
        <v>30</v>
      </c>
      <c r="D127" s="443" t="s">
        <v>124</v>
      </c>
      <c r="E127" s="443" t="s">
        <v>125</v>
      </c>
      <c r="F127" s="444">
        <v>87</v>
      </c>
      <c r="G127" s="444">
        <v>53</v>
      </c>
      <c r="H127" s="428">
        <v>3.48</v>
      </c>
      <c r="I127" s="65" t="s">
        <v>126</v>
      </c>
      <c r="J127" s="429">
        <v>62</v>
      </c>
      <c r="K127" s="430">
        <v>910</v>
      </c>
      <c r="L127" s="66">
        <v>11</v>
      </c>
      <c r="M127" s="65" t="s">
        <v>766</v>
      </c>
      <c r="N127" s="430">
        <v>273</v>
      </c>
      <c r="O127" s="430">
        <v>30</v>
      </c>
      <c r="P127" s="596">
        <v>2</v>
      </c>
      <c r="Q127" s="597"/>
      <c r="R127" s="598"/>
    </row>
    <row r="128" spans="1:18">
      <c r="A128" s="165" t="s">
        <v>733</v>
      </c>
      <c r="B128" s="5" t="s">
        <v>123</v>
      </c>
      <c r="C128" s="574">
        <v>30</v>
      </c>
      <c r="D128" s="577" t="s">
        <v>124</v>
      </c>
      <c r="E128" s="577" t="s">
        <v>125</v>
      </c>
      <c r="F128" s="432">
        <v>87</v>
      </c>
      <c r="G128" s="432">
        <v>53</v>
      </c>
      <c r="H128" s="37">
        <v>3.48</v>
      </c>
      <c r="I128" s="38" t="s">
        <v>126</v>
      </c>
      <c r="J128" s="39">
        <v>62</v>
      </c>
      <c r="K128" s="40">
        <v>910</v>
      </c>
      <c r="L128" s="41">
        <v>11</v>
      </c>
      <c r="M128" s="38" t="s">
        <v>766</v>
      </c>
      <c r="N128" s="40">
        <v>273</v>
      </c>
      <c r="O128" s="40">
        <v>30</v>
      </c>
      <c r="P128" s="607">
        <v>2</v>
      </c>
      <c r="Q128" s="574"/>
      <c r="R128" s="4"/>
    </row>
    <row r="129" spans="1:18">
      <c r="A129" s="589" t="s">
        <v>753</v>
      </c>
      <c r="B129" s="632" t="s">
        <v>123</v>
      </c>
      <c r="C129" s="461">
        <v>27</v>
      </c>
      <c r="D129" s="462" t="s">
        <v>124</v>
      </c>
      <c r="E129" s="462" t="s">
        <v>125</v>
      </c>
      <c r="F129" s="463">
        <v>87</v>
      </c>
      <c r="G129" s="463">
        <v>54</v>
      </c>
      <c r="H129" s="464">
        <v>6.94</v>
      </c>
      <c r="I129" s="465" t="s">
        <v>773</v>
      </c>
      <c r="J129" s="466">
        <v>52</v>
      </c>
      <c r="K129" s="467">
        <v>1040</v>
      </c>
      <c r="L129" s="468">
        <v>11</v>
      </c>
      <c r="M129" s="465" t="s">
        <v>766</v>
      </c>
      <c r="N129" s="467">
        <v>312</v>
      </c>
      <c r="O129" s="467">
        <v>30</v>
      </c>
      <c r="P129" s="596">
        <v>2</v>
      </c>
      <c r="Q129" s="578"/>
      <c r="R129" s="633" t="s">
        <v>770</v>
      </c>
    </row>
    <row r="130" spans="1:18">
      <c r="A130" s="165" t="s">
        <v>728</v>
      </c>
      <c r="B130" s="59" t="s">
        <v>123</v>
      </c>
      <c r="C130" s="574">
        <v>27</v>
      </c>
      <c r="D130" s="576" t="s">
        <v>124</v>
      </c>
      <c r="E130" s="576" t="s">
        <v>125</v>
      </c>
      <c r="F130" s="435">
        <v>87</v>
      </c>
      <c r="G130" s="435">
        <v>54</v>
      </c>
      <c r="H130" s="436">
        <v>6.94</v>
      </c>
      <c r="I130" s="437" t="s">
        <v>501</v>
      </c>
      <c r="J130" s="438">
        <v>52</v>
      </c>
      <c r="K130" s="439">
        <v>1040</v>
      </c>
      <c r="L130" s="440">
        <v>11</v>
      </c>
      <c r="M130" s="437" t="s">
        <v>766</v>
      </c>
      <c r="N130" s="439">
        <v>312</v>
      </c>
      <c r="O130" s="439">
        <v>30</v>
      </c>
      <c r="P130" s="607">
        <v>2</v>
      </c>
      <c r="Q130" s="578"/>
      <c r="R130" s="35" t="s">
        <v>770</v>
      </c>
    </row>
    <row r="131" spans="1:18">
      <c r="A131" s="589" t="s">
        <v>753</v>
      </c>
      <c r="B131" s="615" t="s">
        <v>123</v>
      </c>
      <c r="C131" s="461">
        <v>30</v>
      </c>
      <c r="D131" s="443" t="s">
        <v>124</v>
      </c>
      <c r="E131" s="443" t="s">
        <v>125</v>
      </c>
      <c r="F131" s="444">
        <v>87</v>
      </c>
      <c r="G131" s="444">
        <v>55</v>
      </c>
      <c r="H131" s="428">
        <v>2.4300000000000002</v>
      </c>
      <c r="I131" s="65" t="s">
        <v>126</v>
      </c>
      <c r="J131" s="429">
        <v>60</v>
      </c>
      <c r="K131" s="430">
        <v>617</v>
      </c>
      <c r="L131" s="66">
        <v>11</v>
      </c>
      <c r="M131" s="65" t="s">
        <v>766</v>
      </c>
      <c r="N131" s="430">
        <v>185</v>
      </c>
      <c r="O131" s="430">
        <v>25</v>
      </c>
      <c r="P131" s="596">
        <v>2</v>
      </c>
      <c r="Q131" s="597"/>
      <c r="R131" s="598"/>
    </row>
    <row r="132" spans="1:18">
      <c r="A132" s="165" t="s">
        <v>733</v>
      </c>
      <c r="B132" s="5" t="s">
        <v>123</v>
      </c>
      <c r="C132" s="574">
        <v>30</v>
      </c>
      <c r="D132" s="577" t="s">
        <v>124</v>
      </c>
      <c r="E132" s="577" t="s">
        <v>125</v>
      </c>
      <c r="F132" s="432">
        <v>87</v>
      </c>
      <c r="G132" s="432">
        <v>55</v>
      </c>
      <c r="H132" s="37">
        <v>2.4300000000000002</v>
      </c>
      <c r="I132" s="38" t="s">
        <v>126</v>
      </c>
      <c r="J132" s="39">
        <v>60</v>
      </c>
      <c r="K132" s="40">
        <v>617</v>
      </c>
      <c r="L132" s="41">
        <v>11</v>
      </c>
      <c r="M132" s="38" t="s">
        <v>766</v>
      </c>
      <c r="N132" s="40">
        <v>185</v>
      </c>
      <c r="O132" s="40">
        <v>25</v>
      </c>
      <c r="P132" s="607">
        <v>2</v>
      </c>
      <c r="Q132" s="574"/>
      <c r="R132" s="4"/>
    </row>
    <row r="133" spans="1:18">
      <c r="A133" s="589" t="s">
        <v>753</v>
      </c>
      <c r="B133" s="615" t="s">
        <v>123</v>
      </c>
      <c r="C133" s="461">
        <v>30</v>
      </c>
      <c r="D133" s="443" t="s">
        <v>124</v>
      </c>
      <c r="E133" s="443" t="s">
        <v>125</v>
      </c>
      <c r="F133" s="444">
        <v>87</v>
      </c>
      <c r="G133" s="444">
        <v>56</v>
      </c>
      <c r="H133" s="428">
        <v>3.19</v>
      </c>
      <c r="I133" s="65" t="s">
        <v>126</v>
      </c>
      <c r="J133" s="429">
        <v>50</v>
      </c>
      <c r="K133" s="430">
        <v>607</v>
      </c>
      <c r="L133" s="66">
        <v>11</v>
      </c>
      <c r="M133" s="65" t="s">
        <v>766</v>
      </c>
      <c r="N133" s="430">
        <v>182</v>
      </c>
      <c r="O133" s="430">
        <v>25</v>
      </c>
      <c r="P133" s="596">
        <v>2</v>
      </c>
      <c r="Q133" s="597"/>
      <c r="R133" s="598"/>
    </row>
    <row r="134" spans="1:18">
      <c r="A134" s="165" t="s">
        <v>733</v>
      </c>
      <c r="B134" s="5" t="s">
        <v>123</v>
      </c>
      <c r="C134" s="574">
        <v>30</v>
      </c>
      <c r="D134" s="577" t="s">
        <v>124</v>
      </c>
      <c r="E134" s="577" t="s">
        <v>125</v>
      </c>
      <c r="F134" s="432">
        <v>87</v>
      </c>
      <c r="G134" s="432">
        <v>56</v>
      </c>
      <c r="H134" s="37">
        <v>3.19</v>
      </c>
      <c r="I134" s="38" t="s">
        <v>126</v>
      </c>
      <c r="J134" s="39">
        <v>50</v>
      </c>
      <c r="K134" s="40">
        <v>607</v>
      </c>
      <c r="L134" s="41">
        <v>11</v>
      </c>
      <c r="M134" s="38" t="s">
        <v>766</v>
      </c>
      <c r="N134" s="40">
        <v>182</v>
      </c>
      <c r="O134" s="40">
        <v>25</v>
      </c>
      <c r="P134" s="607">
        <v>2</v>
      </c>
      <c r="Q134" s="574"/>
      <c r="R134" s="4"/>
    </row>
    <row r="135" spans="1:18">
      <c r="A135" s="579" t="s">
        <v>733</v>
      </c>
      <c r="B135" s="608"/>
      <c r="C135" s="597">
        <v>29</v>
      </c>
      <c r="D135" s="609" t="s">
        <v>124</v>
      </c>
      <c r="E135" s="416" t="s">
        <v>125</v>
      </c>
      <c r="F135" s="427">
        <v>87</v>
      </c>
      <c r="G135" s="427">
        <v>57</v>
      </c>
      <c r="H135" s="611"/>
      <c r="I135" s="593"/>
      <c r="J135" s="612"/>
      <c r="K135" s="613"/>
      <c r="L135" s="614"/>
      <c r="M135" s="593"/>
      <c r="N135" s="613"/>
      <c r="O135" s="613"/>
      <c r="P135" s="596"/>
      <c r="Q135" s="597"/>
      <c r="R135" s="598" t="s">
        <v>750</v>
      </c>
    </row>
    <row r="136" spans="1:18">
      <c r="A136" s="165" t="s">
        <v>751</v>
      </c>
      <c r="B136" s="5" t="s">
        <v>123</v>
      </c>
      <c r="C136" s="574">
        <v>29</v>
      </c>
      <c r="D136" s="577" t="s">
        <v>124</v>
      </c>
      <c r="E136" s="577" t="s">
        <v>125</v>
      </c>
      <c r="F136" s="432">
        <v>87</v>
      </c>
      <c r="G136" s="432">
        <v>57</v>
      </c>
      <c r="H136" s="37">
        <v>9.2799999999999994</v>
      </c>
      <c r="I136" s="38" t="s">
        <v>126</v>
      </c>
      <c r="J136" s="39">
        <v>48</v>
      </c>
      <c r="K136" s="40">
        <v>1660</v>
      </c>
      <c r="L136" s="41">
        <v>11</v>
      </c>
      <c r="M136" s="38" t="s">
        <v>127</v>
      </c>
      <c r="N136" s="40">
        <v>415</v>
      </c>
      <c r="O136" s="40">
        <v>25</v>
      </c>
      <c r="P136" s="607">
        <v>2</v>
      </c>
      <c r="Q136" s="574"/>
      <c r="R136" s="4"/>
    </row>
    <row r="137" spans="1:18">
      <c r="A137" s="589" t="s">
        <v>753</v>
      </c>
      <c r="B137" s="615" t="s">
        <v>123</v>
      </c>
      <c r="C137" s="61">
        <v>27</v>
      </c>
      <c r="D137" s="443" t="s">
        <v>124</v>
      </c>
      <c r="E137" s="443" t="s">
        <v>125</v>
      </c>
      <c r="F137" s="444">
        <v>88</v>
      </c>
      <c r="G137" s="444">
        <v>51</v>
      </c>
      <c r="H137" s="428">
        <v>7.68</v>
      </c>
      <c r="I137" s="65" t="s">
        <v>126</v>
      </c>
      <c r="J137" s="429">
        <v>55</v>
      </c>
      <c r="K137" s="430">
        <v>3322</v>
      </c>
      <c r="L137" s="66">
        <v>11</v>
      </c>
      <c r="M137" s="65" t="s">
        <v>766</v>
      </c>
      <c r="N137" s="430">
        <v>817</v>
      </c>
      <c r="O137" s="430">
        <v>25</v>
      </c>
      <c r="P137" s="596">
        <v>2</v>
      </c>
      <c r="Q137" s="597"/>
      <c r="R137" s="598"/>
    </row>
    <row r="138" spans="1:18">
      <c r="A138" s="165" t="s">
        <v>751</v>
      </c>
      <c r="B138" s="5" t="s">
        <v>123</v>
      </c>
      <c r="C138" s="574">
        <v>26</v>
      </c>
      <c r="D138" s="577" t="s">
        <v>124</v>
      </c>
      <c r="E138" s="577" t="s">
        <v>125</v>
      </c>
      <c r="F138" s="432">
        <v>88</v>
      </c>
      <c r="G138" s="432">
        <v>51</v>
      </c>
      <c r="H138" s="37">
        <v>7.68</v>
      </c>
      <c r="I138" s="38" t="s">
        <v>126</v>
      </c>
      <c r="J138" s="39">
        <v>55</v>
      </c>
      <c r="K138" s="40">
        <v>3322</v>
      </c>
      <c r="L138" s="41">
        <v>11</v>
      </c>
      <c r="M138" s="38" t="s">
        <v>127</v>
      </c>
      <c r="N138" s="40">
        <v>1063</v>
      </c>
      <c r="O138" s="40">
        <v>32</v>
      </c>
      <c r="P138" s="607">
        <v>2</v>
      </c>
      <c r="Q138" s="574"/>
      <c r="R138" s="4"/>
    </row>
    <row r="139" spans="1:18">
      <c r="A139" s="589" t="s">
        <v>753</v>
      </c>
      <c r="B139" s="632" t="s">
        <v>123</v>
      </c>
      <c r="C139" s="61">
        <v>27</v>
      </c>
      <c r="D139" s="462" t="s">
        <v>124</v>
      </c>
      <c r="E139" s="462" t="s">
        <v>125</v>
      </c>
      <c r="F139" s="463">
        <v>88</v>
      </c>
      <c r="G139" s="463">
        <v>52</v>
      </c>
      <c r="H139" s="464">
        <v>9.92</v>
      </c>
      <c r="I139" s="465" t="s">
        <v>126</v>
      </c>
      <c r="J139" s="466">
        <v>54</v>
      </c>
      <c r="K139" s="467">
        <v>2220</v>
      </c>
      <c r="L139" s="468">
        <v>11</v>
      </c>
      <c r="M139" s="465" t="s">
        <v>766</v>
      </c>
      <c r="N139" s="467">
        <v>561</v>
      </c>
      <c r="O139" s="467">
        <v>25</v>
      </c>
      <c r="P139" s="596">
        <v>2</v>
      </c>
      <c r="Q139" s="578"/>
      <c r="R139" s="35"/>
    </row>
    <row r="140" spans="1:18">
      <c r="A140" s="165" t="s">
        <v>751</v>
      </c>
      <c r="B140" s="59" t="s">
        <v>123</v>
      </c>
      <c r="C140" s="574">
        <v>26</v>
      </c>
      <c r="D140" s="576" t="s">
        <v>124</v>
      </c>
      <c r="E140" s="576" t="s">
        <v>125</v>
      </c>
      <c r="F140" s="435">
        <v>88</v>
      </c>
      <c r="G140" s="435">
        <v>52</v>
      </c>
      <c r="H140" s="436">
        <v>9.92</v>
      </c>
      <c r="I140" s="437" t="s">
        <v>126</v>
      </c>
      <c r="J140" s="438">
        <v>54</v>
      </c>
      <c r="K140" s="439">
        <v>2220</v>
      </c>
      <c r="L140" s="440">
        <v>11</v>
      </c>
      <c r="M140" s="437" t="s">
        <v>127</v>
      </c>
      <c r="N140" s="439">
        <v>555</v>
      </c>
      <c r="O140" s="439">
        <v>25</v>
      </c>
      <c r="P140" s="607">
        <v>2</v>
      </c>
      <c r="Q140" s="578"/>
      <c r="R140" s="35"/>
    </row>
    <row r="141" spans="1:18">
      <c r="A141" s="579" t="s">
        <v>733</v>
      </c>
      <c r="B141" s="608"/>
      <c r="C141" s="424"/>
      <c r="D141" s="416" t="s">
        <v>124</v>
      </c>
      <c r="E141" s="416" t="s">
        <v>125</v>
      </c>
      <c r="F141" s="427">
        <v>88</v>
      </c>
      <c r="G141" s="427">
        <v>54</v>
      </c>
      <c r="H141" s="418"/>
      <c r="I141" s="419"/>
      <c r="J141" s="420"/>
      <c r="K141" s="421"/>
      <c r="L141" s="422"/>
      <c r="M141" s="419"/>
      <c r="N141" s="421"/>
      <c r="O141" s="421"/>
      <c r="P141" s="596"/>
      <c r="Q141" s="573"/>
      <c r="R141" s="598" t="s">
        <v>750</v>
      </c>
    </row>
    <row r="142" spans="1:18">
      <c r="A142" s="165" t="s">
        <v>751</v>
      </c>
      <c r="B142" s="5" t="s">
        <v>123</v>
      </c>
      <c r="C142" s="574">
        <v>29</v>
      </c>
      <c r="D142" s="577" t="s">
        <v>124</v>
      </c>
      <c r="E142" s="577" t="s">
        <v>125</v>
      </c>
      <c r="F142" s="432">
        <v>88</v>
      </c>
      <c r="G142" s="432">
        <v>54</v>
      </c>
      <c r="H142" s="37">
        <v>3.04</v>
      </c>
      <c r="I142" s="38" t="s">
        <v>126</v>
      </c>
      <c r="J142" s="39">
        <v>53</v>
      </c>
      <c r="K142" s="40">
        <v>268</v>
      </c>
      <c r="L142" s="41">
        <v>11</v>
      </c>
      <c r="M142" s="38" t="s">
        <v>127</v>
      </c>
      <c r="N142" s="40">
        <v>67</v>
      </c>
      <c r="O142" s="40">
        <v>25</v>
      </c>
      <c r="P142" s="607">
        <v>2</v>
      </c>
      <c r="Q142" s="574"/>
      <c r="R142" s="4"/>
    </row>
    <row r="143" spans="1:18">
      <c r="A143" s="589" t="s">
        <v>753</v>
      </c>
      <c r="B143" s="632" t="s">
        <v>123</v>
      </c>
      <c r="C143" s="61">
        <v>27</v>
      </c>
      <c r="D143" s="462" t="s">
        <v>124</v>
      </c>
      <c r="E143" s="462" t="s">
        <v>125</v>
      </c>
      <c r="F143" s="463">
        <v>88</v>
      </c>
      <c r="G143" s="463">
        <v>55</v>
      </c>
      <c r="H143" s="464">
        <v>9.92</v>
      </c>
      <c r="I143" s="465" t="s">
        <v>126</v>
      </c>
      <c r="J143" s="466">
        <v>49</v>
      </c>
      <c r="K143" s="467">
        <v>2170</v>
      </c>
      <c r="L143" s="468">
        <v>11</v>
      </c>
      <c r="M143" s="465" t="s">
        <v>766</v>
      </c>
      <c r="N143" s="467">
        <v>622</v>
      </c>
      <c r="O143" s="467">
        <v>29</v>
      </c>
      <c r="P143" s="596">
        <v>2</v>
      </c>
      <c r="Q143" s="578"/>
      <c r="R143" s="35"/>
    </row>
    <row r="144" spans="1:18">
      <c r="A144" s="165" t="s">
        <v>751</v>
      </c>
      <c r="B144" s="5" t="s">
        <v>123</v>
      </c>
      <c r="C144" s="574">
        <v>26</v>
      </c>
      <c r="D144" s="577" t="s">
        <v>124</v>
      </c>
      <c r="E144" s="577" t="s">
        <v>125</v>
      </c>
      <c r="F144" s="432">
        <v>88</v>
      </c>
      <c r="G144" s="432">
        <v>55</v>
      </c>
      <c r="H144" s="37">
        <v>9.92</v>
      </c>
      <c r="I144" s="38" t="s">
        <v>126</v>
      </c>
      <c r="J144" s="39">
        <v>49</v>
      </c>
      <c r="K144" s="40">
        <v>2170</v>
      </c>
      <c r="L144" s="41">
        <v>11</v>
      </c>
      <c r="M144" s="38" t="s">
        <v>127</v>
      </c>
      <c r="N144" s="40">
        <v>651</v>
      </c>
      <c r="O144" s="40">
        <v>30</v>
      </c>
      <c r="P144" s="607">
        <v>2</v>
      </c>
      <c r="Q144" s="574"/>
      <c r="R144" s="4"/>
    </row>
    <row r="145" spans="1:18">
      <c r="A145" s="589" t="s">
        <v>753</v>
      </c>
      <c r="B145" s="615" t="s">
        <v>123</v>
      </c>
      <c r="C145" s="61">
        <v>27</v>
      </c>
      <c r="D145" s="443" t="s">
        <v>124</v>
      </c>
      <c r="E145" s="443" t="s">
        <v>125</v>
      </c>
      <c r="F145" s="444">
        <v>88</v>
      </c>
      <c r="G145" s="444">
        <v>56</v>
      </c>
      <c r="H145" s="428">
        <v>11.04</v>
      </c>
      <c r="I145" s="65" t="s">
        <v>126</v>
      </c>
      <c r="J145" s="429">
        <v>52</v>
      </c>
      <c r="K145" s="430">
        <v>3022</v>
      </c>
      <c r="L145" s="66">
        <v>11</v>
      </c>
      <c r="M145" s="65" t="s">
        <v>766</v>
      </c>
      <c r="N145" s="430">
        <v>906</v>
      </c>
      <c r="O145" s="430">
        <v>30</v>
      </c>
      <c r="P145" s="596">
        <v>2</v>
      </c>
      <c r="Q145" s="573"/>
      <c r="R145" s="32"/>
    </row>
    <row r="146" spans="1:18">
      <c r="A146" s="165" t="s">
        <v>751</v>
      </c>
      <c r="B146" s="5" t="s">
        <v>123</v>
      </c>
      <c r="C146" s="574">
        <v>26</v>
      </c>
      <c r="D146" s="577" t="s">
        <v>124</v>
      </c>
      <c r="E146" s="577" t="s">
        <v>125</v>
      </c>
      <c r="F146" s="432">
        <v>88</v>
      </c>
      <c r="G146" s="432">
        <v>56</v>
      </c>
      <c r="H146" s="37">
        <v>11.04</v>
      </c>
      <c r="I146" s="38" t="s">
        <v>126</v>
      </c>
      <c r="J146" s="39">
        <v>52</v>
      </c>
      <c r="K146" s="40">
        <v>3022</v>
      </c>
      <c r="L146" s="41">
        <v>11</v>
      </c>
      <c r="M146" s="38" t="s">
        <v>127</v>
      </c>
      <c r="N146" s="40">
        <v>967</v>
      </c>
      <c r="O146" s="40">
        <v>32</v>
      </c>
      <c r="P146" s="607">
        <v>2</v>
      </c>
      <c r="Q146" s="574"/>
      <c r="R146" s="4"/>
    </row>
    <row r="147" spans="1:18">
      <c r="A147" s="589" t="s">
        <v>753</v>
      </c>
      <c r="B147" s="632" t="s">
        <v>123</v>
      </c>
      <c r="C147" s="61">
        <v>27</v>
      </c>
      <c r="D147" s="462" t="s">
        <v>124</v>
      </c>
      <c r="E147" s="462" t="s">
        <v>125</v>
      </c>
      <c r="F147" s="463">
        <v>88</v>
      </c>
      <c r="G147" s="463">
        <v>57</v>
      </c>
      <c r="H147" s="464">
        <v>5.28</v>
      </c>
      <c r="I147" s="465" t="s">
        <v>126</v>
      </c>
      <c r="J147" s="466">
        <v>50</v>
      </c>
      <c r="K147" s="467">
        <v>1093</v>
      </c>
      <c r="L147" s="468">
        <v>11</v>
      </c>
      <c r="M147" s="465" t="s">
        <v>766</v>
      </c>
      <c r="N147" s="467">
        <v>239</v>
      </c>
      <c r="O147" s="467">
        <v>22</v>
      </c>
      <c r="P147" s="596">
        <v>2</v>
      </c>
      <c r="Q147" s="578"/>
      <c r="R147" s="35"/>
    </row>
    <row r="148" spans="1:18">
      <c r="A148" s="165" t="s">
        <v>751</v>
      </c>
      <c r="B148" s="59" t="s">
        <v>123</v>
      </c>
      <c r="C148" s="574">
        <v>26</v>
      </c>
      <c r="D148" s="576" t="s">
        <v>124</v>
      </c>
      <c r="E148" s="576" t="s">
        <v>125</v>
      </c>
      <c r="F148" s="435">
        <v>88</v>
      </c>
      <c r="G148" s="435">
        <v>57</v>
      </c>
      <c r="H148" s="436">
        <v>5.28</v>
      </c>
      <c r="I148" s="437" t="s">
        <v>126</v>
      </c>
      <c r="J148" s="438">
        <v>50</v>
      </c>
      <c r="K148" s="439">
        <v>1093</v>
      </c>
      <c r="L148" s="440">
        <v>11</v>
      </c>
      <c r="M148" s="437" t="s">
        <v>127</v>
      </c>
      <c r="N148" s="439">
        <v>328</v>
      </c>
      <c r="O148" s="439">
        <v>30</v>
      </c>
      <c r="P148" s="607">
        <v>2</v>
      </c>
      <c r="Q148" s="578"/>
      <c r="R148" s="35"/>
    </row>
    <row r="149" spans="1:18">
      <c r="A149" s="579" t="s">
        <v>733</v>
      </c>
      <c r="B149" s="608" t="s">
        <v>123</v>
      </c>
      <c r="C149" s="23">
        <v>31</v>
      </c>
      <c r="D149" s="416" t="s">
        <v>124</v>
      </c>
      <c r="E149" s="416" t="s">
        <v>125</v>
      </c>
      <c r="F149" s="427">
        <v>88</v>
      </c>
      <c r="G149" s="427">
        <v>58</v>
      </c>
      <c r="H149" s="418">
        <v>5.68</v>
      </c>
      <c r="I149" s="419" t="s">
        <v>126</v>
      </c>
      <c r="J149" s="420">
        <v>58</v>
      </c>
      <c r="K149" s="421">
        <v>1760</v>
      </c>
      <c r="L149" s="422">
        <v>11</v>
      </c>
      <c r="M149" s="419" t="s">
        <v>766</v>
      </c>
      <c r="N149" s="421">
        <v>528</v>
      </c>
      <c r="O149" s="421">
        <v>30</v>
      </c>
      <c r="P149" s="584">
        <v>2</v>
      </c>
      <c r="Q149" s="573"/>
      <c r="R149" s="32"/>
    </row>
    <row r="150" spans="1:18">
      <c r="A150" s="165" t="s">
        <v>733</v>
      </c>
      <c r="B150" s="5" t="s">
        <v>123</v>
      </c>
      <c r="C150" s="574">
        <v>30</v>
      </c>
      <c r="D150" s="577" t="s">
        <v>124</v>
      </c>
      <c r="E150" s="577" t="s">
        <v>125</v>
      </c>
      <c r="F150" s="432">
        <v>88</v>
      </c>
      <c r="G150" s="432">
        <v>58</v>
      </c>
      <c r="H150" s="37">
        <v>5.68</v>
      </c>
      <c r="I150" s="38" t="s">
        <v>126</v>
      </c>
      <c r="J150" s="39">
        <v>58</v>
      </c>
      <c r="K150" s="40">
        <v>1760</v>
      </c>
      <c r="L150" s="41">
        <v>11</v>
      </c>
      <c r="M150" s="38" t="s">
        <v>766</v>
      </c>
      <c r="N150" s="40">
        <v>528</v>
      </c>
      <c r="O150" s="40">
        <v>30</v>
      </c>
      <c r="P150" s="607">
        <v>2</v>
      </c>
      <c r="Q150" s="574"/>
      <c r="R150" s="4"/>
    </row>
    <row r="151" spans="1:18">
      <c r="A151" s="579" t="s">
        <v>733</v>
      </c>
      <c r="B151" s="616" t="s">
        <v>123</v>
      </c>
      <c r="C151" s="23">
        <v>31</v>
      </c>
      <c r="D151" s="67" t="s">
        <v>124</v>
      </c>
      <c r="E151" s="67" t="s">
        <v>125</v>
      </c>
      <c r="F151" s="434">
        <v>88</v>
      </c>
      <c r="G151" s="434">
        <v>59</v>
      </c>
      <c r="H151" s="24">
        <v>13.6</v>
      </c>
      <c r="I151" s="26" t="s">
        <v>126</v>
      </c>
      <c r="J151" s="25">
        <v>57</v>
      </c>
      <c r="K151" s="27">
        <v>2760</v>
      </c>
      <c r="L151" s="68">
        <v>11</v>
      </c>
      <c r="M151" s="26" t="s">
        <v>766</v>
      </c>
      <c r="N151" s="27">
        <v>828</v>
      </c>
      <c r="O151" s="27">
        <v>30</v>
      </c>
      <c r="P151" s="584">
        <v>2</v>
      </c>
      <c r="Q151" s="578"/>
      <c r="R151" s="35"/>
    </row>
    <row r="152" spans="1:18">
      <c r="A152" s="165" t="s">
        <v>733</v>
      </c>
      <c r="B152" s="59" t="s">
        <v>123</v>
      </c>
      <c r="C152" s="574">
        <v>30</v>
      </c>
      <c r="D152" s="576" t="s">
        <v>124</v>
      </c>
      <c r="E152" s="576" t="s">
        <v>125</v>
      </c>
      <c r="F152" s="435">
        <v>88</v>
      </c>
      <c r="G152" s="435">
        <v>59</v>
      </c>
      <c r="H152" s="436">
        <v>13.6</v>
      </c>
      <c r="I152" s="437" t="s">
        <v>126</v>
      </c>
      <c r="J152" s="438">
        <v>57</v>
      </c>
      <c r="K152" s="439">
        <v>2760</v>
      </c>
      <c r="L152" s="440">
        <v>11</v>
      </c>
      <c r="M152" s="437" t="s">
        <v>766</v>
      </c>
      <c r="N152" s="439">
        <v>828</v>
      </c>
      <c r="O152" s="439">
        <v>30</v>
      </c>
      <c r="P152" s="607">
        <v>2</v>
      </c>
      <c r="Q152" s="578"/>
      <c r="R152" s="35"/>
    </row>
    <row r="153" spans="1:18">
      <c r="A153" s="579" t="s">
        <v>728</v>
      </c>
      <c r="B153" s="457" t="s">
        <v>123</v>
      </c>
      <c r="C153" s="597">
        <v>32</v>
      </c>
      <c r="D153" s="416" t="s">
        <v>124</v>
      </c>
      <c r="E153" s="416" t="s">
        <v>125</v>
      </c>
      <c r="F153" s="427">
        <v>88</v>
      </c>
      <c r="G153" s="427">
        <v>60</v>
      </c>
      <c r="H153" s="418">
        <v>13.3</v>
      </c>
      <c r="I153" s="419" t="s">
        <v>126</v>
      </c>
      <c r="J153" s="420">
        <v>50</v>
      </c>
      <c r="K153" s="421">
        <v>3434</v>
      </c>
      <c r="L153" s="422">
        <v>11</v>
      </c>
      <c r="M153" s="593" t="s">
        <v>766</v>
      </c>
      <c r="N153" s="421">
        <v>1030</v>
      </c>
      <c r="O153" s="421">
        <v>30</v>
      </c>
      <c r="P153" s="584">
        <v>2</v>
      </c>
      <c r="Q153" s="597"/>
      <c r="R153" s="598"/>
    </row>
    <row r="154" spans="1:18">
      <c r="A154" s="165"/>
      <c r="B154" s="59"/>
      <c r="C154" s="578"/>
      <c r="D154" s="576"/>
      <c r="E154" s="576"/>
      <c r="F154" s="435"/>
      <c r="G154" s="435"/>
      <c r="H154" s="436"/>
      <c r="I154" s="437"/>
      <c r="J154" s="438"/>
      <c r="K154" s="439"/>
      <c r="L154" s="440"/>
      <c r="M154" s="437"/>
      <c r="N154" s="439"/>
      <c r="O154" s="439"/>
      <c r="P154" s="627"/>
      <c r="Q154" s="578"/>
      <c r="R154" s="35"/>
    </row>
    <row r="155" spans="1:18">
      <c r="A155" s="589" t="s">
        <v>753</v>
      </c>
      <c r="B155" s="615" t="s">
        <v>123</v>
      </c>
      <c r="C155" s="61">
        <v>26</v>
      </c>
      <c r="D155" s="443" t="s">
        <v>124</v>
      </c>
      <c r="E155" s="443" t="s">
        <v>125</v>
      </c>
      <c r="F155" s="444">
        <v>88</v>
      </c>
      <c r="G155" s="444">
        <v>61</v>
      </c>
      <c r="H155" s="428">
        <v>7.04</v>
      </c>
      <c r="I155" s="65" t="s">
        <v>126</v>
      </c>
      <c r="J155" s="429">
        <v>40</v>
      </c>
      <c r="K155" s="430">
        <v>1097</v>
      </c>
      <c r="L155" s="66">
        <v>11</v>
      </c>
      <c r="M155" s="65" t="s">
        <v>127</v>
      </c>
      <c r="N155" s="430">
        <v>329</v>
      </c>
      <c r="O155" s="430">
        <v>30</v>
      </c>
      <c r="P155" s="596">
        <v>2</v>
      </c>
      <c r="Q155" s="573"/>
      <c r="R155" s="32"/>
    </row>
    <row r="156" spans="1:18">
      <c r="A156" s="165" t="s">
        <v>751</v>
      </c>
      <c r="B156" s="5" t="s">
        <v>123</v>
      </c>
      <c r="C156" s="574">
        <v>26</v>
      </c>
      <c r="D156" s="577" t="s">
        <v>124</v>
      </c>
      <c r="E156" s="577" t="s">
        <v>125</v>
      </c>
      <c r="F156" s="432">
        <v>88</v>
      </c>
      <c r="G156" s="432">
        <v>61</v>
      </c>
      <c r="H156" s="37">
        <v>7.04</v>
      </c>
      <c r="I156" s="38" t="s">
        <v>126</v>
      </c>
      <c r="J156" s="39">
        <v>40</v>
      </c>
      <c r="K156" s="40">
        <v>1097</v>
      </c>
      <c r="L156" s="41">
        <v>11</v>
      </c>
      <c r="M156" s="38" t="s">
        <v>127</v>
      </c>
      <c r="N156" s="40">
        <v>329</v>
      </c>
      <c r="O156" s="40">
        <v>30</v>
      </c>
      <c r="P156" s="607">
        <v>2</v>
      </c>
      <c r="Q156" s="574"/>
      <c r="R156" s="4"/>
    </row>
    <row r="157" spans="1:18">
      <c r="A157" s="579" t="s">
        <v>728</v>
      </c>
      <c r="B157" s="457" t="s">
        <v>123</v>
      </c>
      <c r="C157" s="597">
        <v>32</v>
      </c>
      <c r="D157" s="416" t="s">
        <v>124</v>
      </c>
      <c r="E157" s="416" t="s">
        <v>125</v>
      </c>
      <c r="F157" s="427">
        <v>88</v>
      </c>
      <c r="G157" s="427">
        <v>61</v>
      </c>
      <c r="H157" s="418">
        <v>8.6</v>
      </c>
      <c r="I157" s="419" t="s">
        <v>126</v>
      </c>
      <c r="J157" s="420">
        <v>49</v>
      </c>
      <c r="K157" s="421">
        <v>2000</v>
      </c>
      <c r="L157" s="422">
        <v>11</v>
      </c>
      <c r="M157" s="593" t="s">
        <v>766</v>
      </c>
      <c r="N157" s="421">
        <v>600</v>
      </c>
      <c r="O157" s="421">
        <v>30</v>
      </c>
      <c r="P157" s="584">
        <v>2</v>
      </c>
      <c r="Q157" s="578"/>
      <c r="R157" s="35"/>
    </row>
    <row r="158" spans="1:18">
      <c r="A158" s="165"/>
      <c r="B158" s="5"/>
      <c r="C158" s="574"/>
      <c r="D158" s="577"/>
      <c r="E158" s="577"/>
      <c r="F158" s="432"/>
      <c r="G158" s="432"/>
      <c r="H158" s="37"/>
      <c r="I158" s="38"/>
      <c r="J158" s="39"/>
      <c r="K158" s="40"/>
      <c r="L158" s="41"/>
      <c r="M158" s="38"/>
      <c r="N158" s="40"/>
      <c r="O158" s="40"/>
      <c r="P158" s="607"/>
      <c r="Q158" s="574"/>
      <c r="R158" s="4"/>
    </row>
    <row r="159" spans="1:18">
      <c r="A159" s="579" t="s">
        <v>728</v>
      </c>
      <c r="B159" s="457" t="s">
        <v>123</v>
      </c>
      <c r="C159" s="597">
        <v>32</v>
      </c>
      <c r="D159" s="416" t="s">
        <v>124</v>
      </c>
      <c r="E159" s="416" t="s">
        <v>125</v>
      </c>
      <c r="F159" s="427">
        <v>88</v>
      </c>
      <c r="G159" s="427">
        <v>62</v>
      </c>
      <c r="H159" s="418">
        <v>1.3</v>
      </c>
      <c r="I159" s="419" t="s">
        <v>126</v>
      </c>
      <c r="J159" s="420">
        <v>49</v>
      </c>
      <c r="K159" s="421">
        <v>300</v>
      </c>
      <c r="L159" s="422">
        <v>11</v>
      </c>
      <c r="M159" s="593" t="s">
        <v>766</v>
      </c>
      <c r="N159" s="421">
        <v>90</v>
      </c>
      <c r="O159" s="421">
        <v>30</v>
      </c>
      <c r="P159" s="584">
        <v>2</v>
      </c>
      <c r="Q159" s="578"/>
      <c r="R159" s="35"/>
    </row>
    <row r="160" spans="1:18">
      <c r="A160" s="165"/>
      <c r="B160" s="5"/>
      <c r="C160" s="574"/>
      <c r="D160" s="577"/>
      <c r="E160" s="577"/>
      <c r="F160" s="432"/>
      <c r="G160" s="432"/>
      <c r="H160" s="37"/>
      <c r="I160" s="38"/>
      <c r="J160" s="39"/>
      <c r="K160" s="40"/>
      <c r="L160" s="41"/>
      <c r="M160" s="38"/>
      <c r="N160" s="40"/>
      <c r="O160" s="40"/>
      <c r="P160" s="607"/>
      <c r="Q160" s="574"/>
      <c r="R160" s="4"/>
    </row>
    <row r="161" spans="1:18">
      <c r="A161" s="579" t="s">
        <v>733</v>
      </c>
      <c r="B161" s="616" t="s">
        <v>123</v>
      </c>
      <c r="C161" s="23">
        <v>31</v>
      </c>
      <c r="D161" s="67" t="s">
        <v>124</v>
      </c>
      <c r="E161" s="67" t="s">
        <v>125</v>
      </c>
      <c r="F161" s="434">
        <v>88</v>
      </c>
      <c r="G161" s="434">
        <v>63</v>
      </c>
      <c r="H161" s="24">
        <v>0.75</v>
      </c>
      <c r="I161" s="26" t="s">
        <v>126</v>
      </c>
      <c r="J161" s="25">
        <v>46</v>
      </c>
      <c r="K161" s="27">
        <v>320</v>
      </c>
      <c r="L161" s="68">
        <v>11</v>
      </c>
      <c r="M161" s="26" t="s">
        <v>766</v>
      </c>
      <c r="N161" s="27">
        <v>96</v>
      </c>
      <c r="O161" s="27">
        <v>30</v>
      </c>
      <c r="P161" s="580">
        <v>2</v>
      </c>
      <c r="Q161" s="578"/>
      <c r="R161" s="35"/>
    </row>
    <row r="162" spans="1:18">
      <c r="A162" s="165" t="s">
        <v>733</v>
      </c>
      <c r="B162" s="59" t="s">
        <v>123</v>
      </c>
      <c r="C162" s="578">
        <v>30</v>
      </c>
      <c r="D162" s="576" t="s">
        <v>124</v>
      </c>
      <c r="E162" s="576" t="s">
        <v>125</v>
      </c>
      <c r="F162" s="435">
        <v>88</v>
      </c>
      <c r="G162" s="435">
        <v>63</v>
      </c>
      <c r="H162" s="436">
        <v>0.75</v>
      </c>
      <c r="I162" s="437" t="s">
        <v>126</v>
      </c>
      <c r="J162" s="438">
        <v>46</v>
      </c>
      <c r="K162" s="439">
        <v>320</v>
      </c>
      <c r="L162" s="440">
        <v>11</v>
      </c>
      <c r="M162" s="437" t="s">
        <v>766</v>
      </c>
      <c r="N162" s="439">
        <v>96</v>
      </c>
      <c r="O162" s="439">
        <v>30</v>
      </c>
      <c r="P162" s="607">
        <v>2</v>
      </c>
      <c r="Q162" s="578"/>
      <c r="R162" s="35"/>
    </row>
    <row r="163" spans="1:18">
      <c r="A163" s="589" t="s">
        <v>753</v>
      </c>
      <c r="B163" s="615" t="s">
        <v>123</v>
      </c>
      <c r="C163" s="61">
        <v>27</v>
      </c>
      <c r="D163" s="443" t="s">
        <v>124</v>
      </c>
      <c r="E163" s="443" t="s">
        <v>125</v>
      </c>
      <c r="F163" s="444">
        <v>88</v>
      </c>
      <c r="G163" s="444">
        <v>64</v>
      </c>
      <c r="H163" s="428">
        <v>1.28</v>
      </c>
      <c r="I163" s="65" t="s">
        <v>126</v>
      </c>
      <c r="J163" s="429">
        <v>36</v>
      </c>
      <c r="K163" s="430">
        <v>435</v>
      </c>
      <c r="L163" s="66">
        <v>11</v>
      </c>
      <c r="M163" s="65" t="s">
        <v>766</v>
      </c>
      <c r="N163" s="430">
        <v>139</v>
      </c>
      <c r="O163" s="430">
        <v>32</v>
      </c>
      <c r="P163" s="596">
        <v>2</v>
      </c>
      <c r="Q163" s="573"/>
      <c r="R163" s="32"/>
    </row>
    <row r="164" spans="1:18">
      <c r="A164" s="165" t="s">
        <v>751</v>
      </c>
      <c r="B164" s="5" t="s">
        <v>123</v>
      </c>
      <c r="C164" s="574">
        <v>26</v>
      </c>
      <c r="D164" s="577" t="s">
        <v>124</v>
      </c>
      <c r="E164" s="577" t="s">
        <v>125</v>
      </c>
      <c r="F164" s="432">
        <v>88</v>
      </c>
      <c r="G164" s="432">
        <v>64</v>
      </c>
      <c r="H164" s="37">
        <v>1.28</v>
      </c>
      <c r="I164" s="38" t="s">
        <v>126</v>
      </c>
      <c r="J164" s="39">
        <v>36</v>
      </c>
      <c r="K164" s="40">
        <v>300</v>
      </c>
      <c r="L164" s="41">
        <v>11</v>
      </c>
      <c r="M164" s="38" t="s">
        <v>774</v>
      </c>
      <c r="N164" s="40">
        <v>96</v>
      </c>
      <c r="O164" s="40">
        <v>32</v>
      </c>
      <c r="P164" s="607">
        <v>2</v>
      </c>
      <c r="Q164" s="574"/>
      <c r="R164" s="4"/>
    </row>
    <row r="165" spans="1:18">
      <c r="A165" s="579" t="s">
        <v>728</v>
      </c>
      <c r="B165" s="433" t="s">
        <v>123</v>
      </c>
      <c r="C165" s="424">
        <v>32</v>
      </c>
      <c r="D165" s="416" t="s">
        <v>124</v>
      </c>
      <c r="E165" s="416" t="s">
        <v>125</v>
      </c>
      <c r="F165" s="427">
        <v>153</v>
      </c>
      <c r="G165" s="427">
        <v>51</v>
      </c>
      <c r="H165" s="418">
        <v>1.3</v>
      </c>
      <c r="I165" s="419" t="s">
        <v>126</v>
      </c>
      <c r="J165" s="420">
        <v>63</v>
      </c>
      <c r="K165" s="421">
        <v>333</v>
      </c>
      <c r="L165" s="422">
        <v>11</v>
      </c>
      <c r="M165" s="593" t="s">
        <v>766</v>
      </c>
      <c r="N165" s="421">
        <v>100</v>
      </c>
      <c r="O165" s="421">
        <v>30</v>
      </c>
      <c r="P165" s="584" t="s">
        <v>775</v>
      </c>
      <c r="Q165" s="424"/>
      <c r="R165" s="425"/>
    </row>
    <row r="166" spans="1:18">
      <c r="A166" s="165"/>
      <c r="B166" s="5"/>
      <c r="C166" s="574"/>
      <c r="D166" s="577"/>
      <c r="E166" s="577"/>
      <c r="F166" s="432"/>
      <c r="G166" s="432"/>
      <c r="H166" s="37"/>
      <c r="I166" s="38"/>
      <c r="J166" s="39"/>
      <c r="K166" s="40"/>
      <c r="L166" s="41"/>
      <c r="M166" s="38"/>
      <c r="N166" s="40"/>
      <c r="O166" s="40"/>
      <c r="P166" s="581"/>
      <c r="Q166" s="574"/>
      <c r="R166" s="4"/>
    </row>
    <row r="167" spans="1:18">
      <c r="A167" s="579" t="s">
        <v>728</v>
      </c>
      <c r="B167" s="433" t="s">
        <v>123</v>
      </c>
      <c r="C167" s="424">
        <v>32</v>
      </c>
      <c r="D167" s="416" t="s">
        <v>124</v>
      </c>
      <c r="E167" s="416" t="s">
        <v>125</v>
      </c>
      <c r="F167" s="427">
        <v>153</v>
      </c>
      <c r="G167" s="427">
        <v>52</v>
      </c>
      <c r="H167" s="418">
        <v>1.5</v>
      </c>
      <c r="I167" s="419" t="s">
        <v>126</v>
      </c>
      <c r="J167" s="420">
        <v>61</v>
      </c>
      <c r="K167" s="421">
        <v>400</v>
      </c>
      <c r="L167" s="422">
        <v>11</v>
      </c>
      <c r="M167" s="593" t="s">
        <v>766</v>
      </c>
      <c r="N167" s="421">
        <v>120</v>
      </c>
      <c r="O167" s="421">
        <v>30</v>
      </c>
      <c r="P167" s="584" t="s">
        <v>775</v>
      </c>
      <c r="Q167" s="424"/>
      <c r="R167" s="425"/>
    </row>
    <row r="168" spans="1:18">
      <c r="A168" s="165"/>
      <c r="B168" s="5"/>
      <c r="C168" s="574"/>
      <c r="D168" s="577"/>
      <c r="E168" s="577"/>
      <c r="F168" s="432"/>
      <c r="G168" s="432"/>
      <c r="H168" s="37"/>
      <c r="I168" s="38"/>
      <c r="J168" s="39"/>
      <c r="K168" s="40"/>
      <c r="L168" s="41"/>
      <c r="M168" s="38"/>
      <c r="N168" s="40"/>
      <c r="O168" s="40"/>
      <c r="P168" s="581"/>
      <c r="Q168" s="574"/>
      <c r="R168" s="4"/>
    </row>
    <row r="169" spans="1:18">
      <c r="A169" s="579" t="s">
        <v>728</v>
      </c>
      <c r="B169" s="433" t="s">
        <v>123</v>
      </c>
      <c r="C169" s="424">
        <v>32</v>
      </c>
      <c r="D169" s="416" t="s">
        <v>124</v>
      </c>
      <c r="E169" s="416" t="s">
        <v>125</v>
      </c>
      <c r="F169" s="427">
        <v>153</v>
      </c>
      <c r="G169" s="434">
        <v>54</v>
      </c>
      <c r="H169" s="24">
        <v>1.8</v>
      </c>
      <c r="I169" s="419" t="s">
        <v>126</v>
      </c>
      <c r="J169" s="25">
        <v>59</v>
      </c>
      <c r="K169" s="27">
        <v>533</v>
      </c>
      <c r="L169" s="68">
        <v>11</v>
      </c>
      <c r="M169" s="593" t="s">
        <v>766</v>
      </c>
      <c r="N169" s="27">
        <v>160</v>
      </c>
      <c r="O169" s="27">
        <v>30</v>
      </c>
      <c r="P169" s="580" t="s">
        <v>775</v>
      </c>
      <c r="Q169" s="23"/>
      <c r="R169" s="483"/>
    </row>
    <row r="170" spans="1:18">
      <c r="A170" s="165"/>
      <c r="B170" s="5"/>
      <c r="C170" s="578"/>
      <c r="D170" s="576"/>
      <c r="E170" s="576"/>
      <c r="F170" s="435"/>
      <c r="G170" s="435"/>
      <c r="H170" s="436"/>
      <c r="I170" s="437"/>
      <c r="J170" s="438"/>
      <c r="K170" s="439"/>
      <c r="L170" s="440"/>
      <c r="M170" s="437"/>
      <c r="N170" s="439"/>
      <c r="O170" s="439"/>
      <c r="P170" s="634"/>
      <c r="Q170" s="578"/>
      <c r="R170" s="35"/>
    </row>
    <row r="171" spans="1:18">
      <c r="A171" s="579" t="s">
        <v>728</v>
      </c>
      <c r="B171" s="433" t="s">
        <v>123</v>
      </c>
      <c r="C171" s="424">
        <v>32</v>
      </c>
      <c r="D171" s="416" t="s">
        <v>124</v>
      </c>
      <c r="E171" s="416" t="s">
        <v>125</v>
      </c>
      <c r="F171" s="427">
        <v>153</v>
      </c>
      <c r="G171" s="427">
        <v>56</v>
      </c>
      <c r="H171" s="418">
        <v>2.4</v>
      </c>
      <c r="I171" s="419" t="s">
        <v>126</v>
      </c>
      <c r="J171" s="420">
        <v>62</v>
      </c>
      <c r="K171" s="421">
        <v>667</v>
      </c>
      <c r="L171" s="422">
        <v>11</v>
      </c>
      <c r="M171" s="593" t="s">
        <v>766</v>
      </c>
      <c r="N171" s="421">
        <v>200</v>
      </c>
      <c r="O171" s="421">
        <v>30</v>
      </c>
      <c r="P171" s="584" t="s">
        <v>775</v>
      </c>
      <c r="Q171" s="424"/>
      <c r="R171" s="425"/>
    </row>
    <row r="172" spans="1:18">
      <c r="A172" s="165"/>
      <c r="B172" s="5"/>
      <c r="C172" s="574"/>
      <c r="D172" s="577"/>
      <c r="E172" s="577"/>
      <c r="F172" s="432"/>
      <c r="G172" s="432"/>
      <c r="H172" s="37"/>
      <c r="I172" s="38"/>
      <c r="J172" s="39"/>
      <c r="K172" s="40"/>
      <c r="L172" s="41"/>
      <c r="M172" s="38"/>
      <c r="N172" s="40"/>
      <c r="O172" s="40"/>
      <c r="P172" s="581"/>
      <c r="Q172" s="574"/>
      <c r="R172" s="4"/>
    </row>
    <row r="173" spans="1:18">
      <c r="A173" s="579" t="s">
        <v>728</v>
      </c>
      <c r="B173" s="433" t="s">
        <v>123</v>
      </c>
      <c r="C173" s="424">
        <v>32</v>
      </c>
      <c r="D173" s="416" t="s">
        <v>124</v>
      </c>
      <c r="E173" s="416" t="s">
        <v>125</v>
      </c>
      <c r="F173" s="427">
        <v>153</v>
      </c>
      <c r="G173" s="427">
        <v>57</v>
      </c>
      <c r="H173" s="418">
        <v>3.7</v>
      </c>
      <c r="I173" s="419" t="s">
        <v>126</v>
      </c>
      <c r="J173" s="420">
        <v>48</v>
      </c>
      <c r="K173" s="421">
        <v>1000</v>
      </c>
      <c r="L173" s="422">
        <v>11</v>
      </c>
      <c r="M173" s="593" t="s">
        <v>766</v>
      </c>
      <c r="N173" s="421">
        <v>300</v>
      </c>
      <c r="O173" s="421">
        <v>30</v>
      </c>
      <c r="P173" s="584" t="s">
        <v>775</v>
      </c>
      <c r="Q173" s="424"/>
      <c r="R173" s="425"/>
    </row>
    <row r="174" spans="1:18">
      <c r="A174" s="165"/>
      <c r="B174" s="5"/>
      <c r="C174" s="574"/>
      <c r="D174" s="577"/>
      <c r="E174" s="577"/>
      <c r="F174" s="432"/>
      <c r="G174" s="432"/>
      <c r="H174" s="37"/>
      <c r="I174" s="38"/>
      <c r="J174" s="39"/>
      <c r="K174" s="40"/>
      <c r="L174" s="41"/>
      <c r="M174" s="38"/>
      <c r="N174" s="40"/>
      <c r="O174" s="40"/>
      <c r="P174" s="581"/>
      <c r="Q174" s="574"/>
      <c r="R174" s="4"/>
    </row>
    <row r="175" spans="1:18">
      <c r="A175" s="589" t="s">
        <v>753</v>
      </c>
      <c r="B175" s="632" t="s">
        <v>767</v>
      </c>
      <c r="C175" s="461">
        <v>27</v>
      </c>
      <c r="D175" s="462" t="s">
        <v>124</v>
      </c>
      <c r="E175" s="462" t="s">
        <v>125</v>
      </c>
      <c r="F175" s="463">
        <v>170</v>
      </c>
      <c r="G175" s="463">
        <v>51</v>
      </c>
      <c r="H175" s="464">
        <v>10.11</v>
      </c>
      <c r="I175" s="465" t="s">
        <v>501</v>
      </c>
      <c r="J175" s="466">
        <v>53</v>
      </c>
      <c r="K175" s="467">
        <v>490</v>
      </c>
      <c r="L175" s="468">
        <v>11</v>
      </c>
      <c r="M175" s="465" t="s">
        <v>766</v>
      </c>
      <c r="N175" s="467">
        <v>147</v>
      </c>
      <c r="O175" s="467">
        <v>30</v>
      </c>
      <c r="P175" s="592" t="s">
        <v>775</v>
      </c>
      <c r="Q175" s="578"/>
      <c r="R175" s="633" t="s">
        <v>770</v>
      </c>
    </row>
    <row r="176" spans="1:18">
      <c r="A176" s="165" t="s">
        <v>751</v>
      </c>
      <c r="B176" s="59" t="s">
        <v>123</v>
      </c>
      <c r="C176" s="578">
        <v>27</v>
      </c>
      <c r="D176" s="576" t="s">
        <v>124</v>
      </c>
      <c r="E176" s="576" t="s">
        <v>125</v>
      </c>
      <c r="F176" s="435">
        <v>170</v>
      </c>
      <c r="G176" s="435">
        <v>51</v>
      </c>
      <c r="H176" s="436">
        <v>5.62</v>
      </c>
      <c r="I176" s="437" t="s">
        <v>501</v>
      </c>
      <c r="J176" s="438">
        <v>53</v>
      </c>
      <c r="K176" s="439">
        <v>490</v>
      </c>
      <c r="L176" s="440">
        <v>11</v>
      </c>
      <c r="M176" s="437" t="s">
        <v>766</v>
      </c>
      <c r="N176" s="439">
        <v>147</v>
      </c>
      <c r="O176" s="439">
        <v>30</v>
      </c>
      <c r="P176" s="634" t="s">
        <v>775</v>
      </c>
      <c r="Q176" s="578"/>
      <c r="R176" s="35" t="s">
        <v>770</v>
      </c>
    </row>
    <row r="177" spans="1:18">
      <c r="A177" s="579"/>
      <c r="B177" s="471"/>
      <c r="C177" s="573"/>
      <c r="D177" s="575"/>
      <c r="E177" s="575"/>
      <c r="F177" s="470"/>
      <c r="G177" s="470"/>
      <c r="H177" s="472"/>
      <c r="I177" s="473"/>
      <c r="J177" s="474"/>
      <c r="K177" s="475"/>
      <c r="L177" s="476"/>
      <c r="M177" s="473"/>
      <c r="N177" s="475"/>
      <c r="O177" s="475"/>
      <c r="P177" s="594"/>
      <c r="Q177" s="573"/>
      <c r="R177" s="32"/>
    </row>
    <row r="178" spans="1:18">
      <c r="A178" s="165"/>
      <c r="B178" s="5"/>
      <c r="C178" s="574"/>
      <c r="D178" s="577"/>
      <c r="E178" s="577"/>
      <c r="F178" s="432"/>
      <c r="G178" s="432"/>
      <c r="H178" s="37"/>
      <c r="I178" s="38"/>
      <c r="J178" s="39"/>
      <c r="K178" s="40"/>
      <c r="L178" s="41"/>
      <c r="M178" s="38"/>
      <c r="N178" s="40"/>
      <c r="O178" s="40"/>
      <c r="P178" s="581"/>
      <c r="Q178" s="574"/>
      <c r="R178" s="4"/>
    </row>
    <row r="179" spans="1:18">
      <c r="B179" s="653" t="s">
        <v>764</v>
      </c>
      <c r="C179" s="573"/>
      <c r="D179" s="575"/>
      <c r="E179" s="575"/>
      <c r="F179" s="470"/>
      <c r="G179" s="470"/>
      <c r="H179" s="472"/>
      <c r="I179" s="473"/>
      <c r="J179" s="474"/>
      <c r="K179" s="475"/>
      <c r="L179" s="476"/>
      <c r="M179" s="473"/>
      <c r="N179" s="475"/>
      <c r="O179" s="475"/>
      <c r="P179" s="594"/>
      <c r="Q179" s="573"/>
      <c r="R179" s="32"/>
    </row>
    <row r="180" spans="1:18">
      <c r="B180" s="654"/>
      <c r="C180" s="574"/>
      <c r="D180" s="577"/>
      <c r="E180" s="577"/>
      <c r="F180" s="432"/>
      <c r="G180" s="432"/>
      <c r="H180" s="37"/>
      <c r="I180" s="38"/>
      <c r="J180" s="39"/>
      <c r="K180" s="40"/>
      <c r="L180" s="41"/>
      <c r="M180" s="38"/>
      <c r="N180" s="40"/>
      <c r="O180" s="40"/>
      <c r="P180" s="581"/>
      <c r="Q180" s="574"/>
      <c r="R180" s="4"/>
    </row>
  </sheetData>
  <mergeCells count="9">
    <mergeCell ref="B179:B180"/>
    <mergeCell ref="Q3:Q4"/>
    <mergeCell ref="R3:R4"/>
    <mergeCell ref="B3:B4"/>
    <mergeCell ref="C3:C4"/>
    <mergeCell ref="D3:G3"/>
    <mergeCell ref="H3:L3"/>
    <mergeCell ref="M3:O3"/>
    <mergeCell ref="P3:P4"/>
  </mergeCells>
  <phoneticPr fontId="27"/>
  <dataValidations count="7">
    <dataValidation imeMode="off" allowBlank="1" showInputMessage="1" showErrorMessage="1" sqref="F5:F6 P165:P180 N7:O180 J7:L180 F7:H180"/>
    <dataValidation imeMode="hiragana" allowBlank="1" showInputMessage="1" showErrorMessage="1" sqref="I8:I180 E7:E180 B8:B179"/>
    <dataValidation type="list" imeMode="hiragana" allowBlank="1" showInputMessage="1" showErrorMessage="1" sqref="Q7:Q180">
      <formula1>$T$8</formula1>
    </dataValidation>
    <dataValidation type="list" allowBlank="1" showInputMessage="1" showErrorMessage="1" sqref="A14:A18 A7:A12 A20:A22 A131:A152 A42:A85 A154:A156 A87:A112 A175:A178 A24:A40 A114:A129 A158 A160:A164">
      <formula1>$U$30:$U$35</formula1>
    </dataValidation>
    <dataValidation type="list" allowBlank="1" showInputMessage="1" showErrorMessage="1" sqref="M7:M24 M26:M30 M56:M78 M118 M116 M174:M180 M120:M152 M112:M114 M154:M156 M166 M168 M170 M172 M32:M42 M80:M84 M44:M46 M48:M50 M52:M54 M100:M104 M106 M108 M110 M160:M164 M158 M86:M98">
      <formula1>$V$12:$V$19</formula1>
    </dataValidation>
    <dataValidation type="list" allowBlank="1" showInputMessage="1" showErrorMessage="1" sqref="C7:C8 C10:C16 C18:C20 C22:C24 C26:C30 C160 C116 C118 C120 C154:C156 C128:C130 C132 C134:C148 C150 C86 C170 C58 C60 C62 C64 C66 C68:C70 C72:C74 C76 C78 C56 C88 C100 C102 C122:C126 C112:C114 C162:C164 C174:C180 C172 C166 C168 C42 C80:C84 C44:C46 C48:C50 C52:C54 C104 C106 C32:C40 C108 C110 C152 C158 C90:C98">
      <formula1>$U$12:$U$27</formula1>
    </dataValidation>
    <dataValidation type="list" allowBlank="1" showInputMessage="1" showErrorMessage="1" sqref="D7:D180">
      <formula1>$T$12:$T$35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BreakPreview" zoomScale="80" zoomScaleNormal="75" zoomScaleSheetLayoutView="80" workbookViewId="0"/>
  </sheetViews>
  <sheetFormatPr defaultRowHeight="13.5"/>
  <cols>
    <col min="1" max="1" width="6.625" customWidth="1"/>
    <col min="2" max="2" width="10.875" customWidth="1"/>
    <col min="3" max="3" width="6.625" customWidth="1"/>
    <col min="6" max="7" width="7.875" customWidth="1"/>
    <col min="8" max="8" width="9.625" customWidth="1"/>
    <col min="9" max="11" width="8.125" customWidth="1"/>
    <col min="12" max="12" width="10.125" customWidth="1"/>
    <col min="13" max="14" width="8.125" customWidth="1"/>
    <col min="15" max="15" width="9.5" customWidth="1"/>
    <col min="16" max="16" width="7.25" customWidth="1"/>
    <col min="17" max="18" width="6.625" customWidth="1"/>
    <col min="19" max="19" width="21.375" customWidth="1"/>
  </cols>
  <sheetData>
    <row r="1" spans="1:19" ht="16.5" customHeight="1">
      <c r="B1" s="412" t="s">
        <v>502</v>
      </c>
      <c r="D1" t="s">
        <v>453</v>
      </c>
    </row>
    <row r="2" spans="1:19" ht="17.25" customHeight="1">
      <c r="B2" s="658" t="s">
        <v>454</v>
      </c>
      <c r="C2" s="658" t="s">
        <v>455</v>
      </c>
      <c r="D2" s="644" t="s">
        <v>456</v>
      </c>
      <c r="E2" s="644"/>
      <c r="F2" s="644"/>
      <c r="G2" s="644"/>
      <c r="H2" s="655" t="s">
        <v>503</v>
      </c>
      <c r="I2" s="656"/>
      <c r="J2" s="656"/>
      <c r="K2" s="656"/>
      <c r="L2" s="656"/>
      <c r="M2" s="656"/>
      <c r="N2" s="656"/>
      <c r="O2" s="657"/>
      <c r="P2" s="658" t="s">
        <v>504</v>
      </c>
      <c r="Q2" s="658" t="s">
        <v>459</v>
      </c>
      <c r="R2" s="658" t="s">
        <v>460</v>
      </c>
      <c r="S2" s="645" t="s">
        <v>461</v>
      </c>
    </row>
    <row r="3" spans="1:19" ht="17.25" customHeight="1">
      <c r="B3" s="659"/>
      <c r="C3" s="659"/>
      <c r="D3" s="645" t="s">
        <v>462</v>
      </c>
      <c r="E3" s="645" t="s">
        <v>463</v>
      </c>
      <c r="F3" s="645" t="s">
        <v>464</v>
      </c>
      <c r="G3" s="645" t="s">
        <v>465</v>
      </c>
      <c r="H3" s="658" t="s">
        <v>505</v>
      </c>
      <c r="I3" s="663" t="s">
        <v>506</v>
      </c>
      <c r="J3" s="664"/>
      <c r="K3" s="664"/>
      <c r="L3" s="665"/>
      <c r="M3" s="663" t="s">
        <v>507</v>
      </c>
      <c r="N3" s="664"/>
      <c r="O3" s="665"/>
      <c r="P3" s="659"/>
      <c r="Q3" s="659"/>
      <c r="R3" s="659"/>
      <c r="S3" s="662"/>
    </row>
    <row r="4" spans="1:19" ht="37.5" customHeight="1">
      <c r="A4" s="413" t="s">
        <v>495</v>
      </c>
      <c r="B4" s="660"/>
      <c r="C4" s="660"/>
      <c r="D4" s="646"/>
      <c r="E4" s="646"/>
      <c r="F4" s="646"/>
      <c r="G4" s="646"/>
      <c r="H4" s="660"/>
      <c r="I4" s="390" t="s">
        <v>508</v>
      </c>
      <c r="J4" s="391" t="s">
        <v>509</v>
      </c>
      <c r="K4" s="391" t="s">
        <v>510</v>
      </c>
      <c r="L4" s="390" t="s">
        <v>511</v>
      </c>
      <c r="M4" s="390" t="s">
        <v>512</v>
      </c>
      <c r="N4" s="390" t="s">
        <v>513</v>
      </c>
      <c r="O4" s="390" t="s">
        <v>514</v>
      </c>
      <c r="P4" s="660"/>
      <c r="Q4" s="660"/>
      <c r="R4" s="660"/>
      <c r="S4" s="646"/>
    </row>
    <row r="5" spans="1:19" s="396" customFormat="1" ht="13.5" customHeight="1">
      <c r="A5" s="579" t="s">
        <v>728</v>
      </c>
      <c r="B5" s="457" t="s">
        <v>123</v>
      </c>
      <c r="C5" s="480">
        <v>32</v>
      </c>
      <c r="D5" s="416" t="s">
        <v>124</v>
      </c>
      <c r="E5" s="416" t="s">
        <v>125</v>
      </c>
      <c r="F5" s="434">
        <v>70</v>
      </c>
      <c r="G5" s="434">
        <v>6</v>
      </c>
      <c r="H5" s="24">
        <v>4</v>
      </c>
      <c r="I5" s="24">
        <v>4</v>
      </c>
      <c r="J5" s="26" t="s">
        <v>729</v>
      </c>
      <c r="K5" s="25" t="s">
        <v>126</v>
      </c>
      <c r="L5" s="27">
        <v>2200</v>
      </c>
      <c r="M5" s="71"/>
      <c r="N5" s="27"/>
      <c r="O5" s="27"/>
      <c r="P5" s="27"/>
      <c r="Q5" s="580">
        <v>2</v>
      </c>
      <c r="R5" s="424"/>
      <c r="S5" s="425" t="s">
        <v>730</v>
      </c>
    </row>
    <row r="6" spans="1:19" s="278" customFormat="1" ht="13.5" customHeight="1">
      <c r="A6" s="165"/>
      <c r="B6" s="5"/>
      <c r="C6" s="477"/>
      <c r="D6" s="563"/>
      <c r="E6" s="563"/>
      <c r="F6" s="432"/>
      <c r="G6" s="432"/>
      <c r="H6" s="37"/>
      <c r="I6" s="37"/>
      <c r="J6" s="38"/>
      <c r="K6" s="39"/>
      <c r="L6" s="40"/>
      <c r="M6" s="60"/>
      <c r="N6" s="40"/>
      <c r="O6" s="40"/>
      <c r="P6" s="40"/>
      <c r="Q6" s="581"/>
      <c r="R6" s="560"/>
      <c r="S6" s="4"/>
    </row>
    <row r="7" spans="1:19" ht="13.5" customHeight="1">
      <c r="A7" s="579" t="s">
        <v>728</v>
      </c>
      <c r="B7" s="457" t="s">
        <v>123</v>
      </c>
      <c r="C7" s="480">
        <v>32</v>
      </c>
      <c r="D7" s="416" t="s">
        <v>124</v>
      </c>
      <c r="E7" s="416" t="s">
        <v>125</v>
      </c>
      <c r="F7" s="434">
        <v>70</v>
      </c>
      <c r="G7" s="434">
        <v>31</v>
      </c>
      <c r="H7" s="24">
        <v>19.22</v>
      </c>
      <c r="I7" s="24">
        <v>5.77</v>
      </c>
      <c r="J7" s="26" t="s">
        <v>729</v>
      </c>
      <c r="K7" s="25" t="s">
        <v>126</v>
      </c>
      <c r="L7" s="27">
        <v>2200</v>
      </c>
      <c r="M7" s="71"/>
      <c r="N7" s="27"/>
      <c r="O7" s="27"/>
      <c r="P7" s="27"/>
      <c r="Q7" s="580">
        <v>2</v>
      </c>
      <c r="R7" s="424"/>
      <c r="S7" s="425" t="s">
        <v>731</v>
      </c>
    </row>
    <row r="8" spans="1:19" ht="13.5" customHeight="1">
      <c r="A8" s="165"/>
      <c r="B8" s="59"/>
      <c r="C8" s="477"/>
      <c r="D8" s="563"/>
      <c r="E8" s="563"/>
      <c r="F8" s="432"/>
      <c r="G8" s="432"/>
      <c r="H8" s="37"/>
      <c r="I8" s="37"/>
      <c r="J8" s="38"/>
      <c r="K8" s="39"/>
      <c r="L8" s="40"/>
      <c r="M8" s="60"/>
      <c r="N8" s="40"/>
      <c r="O8" s="40"/>
      <c r="P8" s="40"/>
      <c r="Q8" s="581"/>
      <c r="R8" s="564"/>
      <c r="S8" s="4"/>
    </row>
    <row r="9" spans="1:19" ht="13.5" customHeight="1">
      <c r="A9" s="579" t="s">
        <v>728</v>
      </c>
      <c r="B9" s="457" t="s">
        <v>123</v>
      </c>
      <c r="C9" s="480">
        <v>32</v>
      </c>
      <c r="D9" s="67" t="s">
        <v>124</v>
      </c>
      <c r="E9" s="67" t="s">
        <v>125</v>
      </c>
      <c r="F9" s="434">
        <v>70</v>
      </c>
      <c r="G9" s="434">
        <v>51</v>
      </c>
      <c r="H9" s="24">
        <v>1.73</v>
      </c>
      <c r="I9" s="24">
        <v>0.52</v>
      </c>
      <c r="J9" s="26" t="s">
        <v>729</v>
      </c>
      <c r="K9" s="25" t="s">
        <v>126</v>
      </c>
      <c r="L9" s="27">
        <v>2200</v>
      </c>
      <c r="M9" s="71"/>
      <c r="N9" s="27"/>
      <c r="O9" s="27"/>
      <c r="P9" s="27"/>
      <c r="Q9" s="580">
        <v>2</v>
      </c>
      <c r="R9" s="424"/>
      <c r="S9" s="425" t="s">
        <v>732</v>
      </c>
    </row>
    <row r="10" spans="1:19" ht="13.5" customHeight="1">
      <c r="A10" s="165"/>
      <c r="B10" s="5"/>
      <c r="C10" s="477"/>
      <c r="D10" s="563"/>
      <c r="E10" s="563"/>
      <c r="F10" s="432"/>
      <c r="G10" s="432"/>
      <c r="H10" s="37"/>
      <c r="I10" s="37"/>
      <c r="J10" s="38"/>
      <c r="K10" s="39"/>
      <c r="L10" s="40"/>
      <c r="M10" s="60"/>
      <c r="N10" s="40"/>
      <c r="O10" s="40"/>
      <c r="P10" s="40"/>
      <c r="Q10" s="581"/>
      <c r="R10" s="560"/>
      <c r="S10" s="4"/>
    </row>
    <row r="11" spans="1:19" ht="13.5" customHeight="1">
      <c r="A11" s="579" t="s">
        <v>728</v>
      </c>
      <c r="B11" s="433" t="s">
        <v>123</v>
      </c>
      <c r="C11" s="480">
        <v>32</v>
      </c>
      <c r="D11" s="67" t="s">
        <v>124</v>
      </c>
      <c r="E11" s="67" t="s">
        <v>125</v>
      </c>
      <c r="F11" s="434">
        <v>70</v>
      </c>
      <c r="G11" s="434">
        <v>52</v>
      </c>
      <c r="H11" s="24">
        <v>1.72</v>
      </c>
      <c r="I11" s="24">
        <v>0.52</v>
      </c>
      <c r="J11" s="26" t="s">
        <v>729</v>
      </c>
      <c r="K11" s="25" t="s">
        <v>126</v>
      </c>
      <c r="L11" s="27">
        <v>2200</v>
      </c>
      <c r="M11" s="71"/>
      <c r="N11" s="27"/>
      <c r="O11" s="27"/>
      <c r="P11" s="27"/>
      <c r="Q11" s="580">
        <v>2</v>
      </c>
      <c r="R11" s="23"/>
      <c r="S11" s="425" t="s">
        <v>732</v>
      </c>
    </row>
    <row r="12" spans="1:19" ht="13.5" customHeight="1">
      <c r="A12" s="165"/>
      <c r="B12" s="59"/>
      <c r="C12" s="478"/>
      <c r="D12" s="562"/>
      <c r="E12" s="562"/>
      <c r="F12" s="435"/>
      <c r="G12" s="435"/>
      <c r="H12" s="436"/>
      <c r="I12" s="436"/>
      <c r="J12" s="38"/>
      <c r="K12" s="438"/>
      <c r="L12" s="439"/>
      <c r="M12" s="479"/>
      <c r="N12" s="439"/>
      <c r="O12" s="439"/>
      <c r="P12" s="439"/>
      <c r="Q12" s="581"/>
      <c r="R12" s="564"/>
      <c r="S12" s="4"/>
    </row>
    <row r="13" spans="1:19" ht="13.5" customHeight="1">
      <c r="A13" s="579" t="s">
        <v>733</v>
      </c>
      <c r="B13" s="457" t="s">
        <v>123</v>
      </c>
      <c r="C13" s="481">
        <v>31</v>
      </c>
      <c r="D13" s="416" t="s">
        <v>124</v>
      </c>
      <c r="E13" s="416" t="s">
        <v>125</v>
      </c>
      <c r="F13" s="427">
        <v>75</v>
      </c>
      <c r="G13" s="427">
        <v>53</v>
      </c>
      <c r="H13" s="418">
        <v>4.96</v>
      </c>
      <c r="I13" s="418">
        <v>2.36</v>
      </c>
      <c r="J13" s="26" t="s">
        <v>729</v>
      </c>
      <c r="K13" s="420" t="s">
        <v>765</v>
      </c>
      <c r="L13" s="421">
        <v>2100</v>
      </c>
      <c r="M13" s="482"/>
      <c r="N13" s="421"/>
      <c r="O13" s="421"/>
      <c r="P13" s="421"/>
      <c r="Q13" s="580">
        <v>2</v>
      </c>
      <c r="R13" s="424"/>
      <c r="S13" s="425" t="s">
        <v>735</v>
      </c>
    </row>
    <row r="14" spans="1:19" ht="13.5" customHeight="1">
      <c r="A14" s="165" t="s">
        <v>733</v>
      </c>
      <c r="B14" s="5" t="s">
        <v>123</v>
      </c>
      <c r="C14" s="477">
        <v>31</v>
      </c>
      <c r="D14" s="563" t="s">
        <v>124</v>
      </c>
      <c r="E14" s="563" t="s">
        <v>125</v>
      </c>
      <c r="F14" s="432">
        <v>75</v>
      </c>
      <c r="G14" s="432">
        <v>53</v>
      </c>
      <c r="H14" s="37">
        <v>5.44</v>
      </c>
      <c r="I14" s="37">
        <v>2.2400000000000002</v>
      </c>
      <c r="J14" s="38" t="s">
        <v>729</v>
      </c>
      <c r="K14" s="39" t="s">
        <v>126</v>
      </c>
      <c r="L14" s="40">
        <v>2200</v>
      </c>
      <c r="M14" s="60"/>
      <c r="N14" s="40"/>
      <c r="O14" s="40"/>
      <c r="P14" s="40"/>
      <c r="Q14" s="581">
        <v>2</v>
      </c>
      <c r="R14" s="560"/>
      <c r="S14" s="4" t="s">
        <v>736</v>
      </c>
    </row>
    <row r="15" spans="1:19" ht="13.5" customHeight="1">
      <c r="A15" s="579" t="s">
        <v>733</v>
      </c>
      <c r="B15" s="457" t="s">
        <v>123</v>
      </c>
      <c r="C15" s="481">
        <v>31</v>
      </c>
      <c r="D15" s="416" t="s">
        <v>124</v>
      </c>
      <c r="E15" s="416" t="s">
        <v>125</v>
      </c>
      <c r="F15" s="427">
        <v>75</v>
      </c>
      <c r="G15" s="427">
        <v>54</v>
      </c>
      <c r="H15" s="418">
        <v>27.15</v>
      </c>
      <c r="I15" s="418">
        <v>6.73</v>
      </c>
      <c r="J15" s="26" t="s">
        <v>729</v>
      </c>
      <c r="K15" s="420" t="s">
        <v>734</v>
      </c>
      <c r="L15" s="421">
        <v>2100</v>
      </c>
      <c r="M15" s="482"/>
      <c r="N15" s="421"/>
      <c r="O15" s="421"/>
      <c r="P15" s="421"/>
      <c r="Q15" s="580">
        <v>2</v>
      </c>
      <c r="R15" s="559"/>
      <c r="S15" s="425" t="s">
        <v>737</v>
      </c>
    </row>
    <row r="16" spans="1:19" ht="13.5" customHeight="1">
      <c r="A16" s="165" t="s">
        <v>733</v>
      </c>
      <c r="B16" s="5" t="s">
        <v>123</v>
      </c>
      <c r="C16" s="477">
        <v>31</v>
      </c>
      <c r="D16" s="563" t="s">
        <v>124</v>
      </c>
      <c r="E16" s="563" t="s">
        <v>125</v>
      </c>
      <c r="F16" s="432">
        <v>75</v>
      </c>
      <c r="G16" s="432">
        <v>54</v>
      </c>
      <c r="H16" s="37">
        <v>26.88</v>
      </c>
      <c r="I16" s="37">
        <v>6.88</v>
      </c>
      <c r="J16" s="38" t="s">
        <v>729</v>
      </c>
      <c r="K16" s="39" t="s">
        <v>126</v>
      </c>
      <c r="L16" s="40">
        <v>2200</v>
      </c>
      <c r="M16" s="60"/>
      <c r="N16" s="40"/>
      <c r="O16" s="40"/>
      <c r="P16" s="40"/>
      <c r="Q16" s="581">
        <v>2</v>
      </c>
      <c r="R16" s="560"/>
      <c r="S16" s="4" t="s">
        <v>738</v>
      </c>
    </row>
    <row r="17" spans="1:19" ht="13.5" customHeight="1">
      <c r="A17" s="579" t="s">
        <v>733</v>
      </c>
      <c r="B17" s="457" t="s">
        <v>123</v>
      </c>
      <c r="C17" s="481">
        <v>31</v>
      </c>
      <c r="D17" s="416" t="s">
        <v>124</v>
      </c>
      <c r="E17" s="416" t="s">
        <v>125</v>
      </c>
      <c r="F17" s="427">
        <v>75</v>
      </c>
      <c r="G17" s="427">
        <v>55</v>
      </c>
      <c r="H17" s="418">
        <v>9.57</v>
      </c>
      <c r="I17" s="418">
        <v>2.3199999999999998</v>
      </c>
      <c r="J17" s="26" t="s">
        <v>729</v>
      </c>
      <c r="K17" s="420" t="s">
        <v>126</v>
      </c>
      <c r="L17" s="421">
        <v>2100</v>
      </c>
      <c r="M17" s="482"/>
      <c r="N17" s="421"/>
      <c r="O17" s="421"/>
      <c r="P17" s="421"/>
      <c r="Q17" s="580">
        <v>2</v>
      </c>
      <c r="R17" s="559"/>
      <c r="S17" s="425" t="s">
        <v>739</v>
      </c>
    </row>
    <row r="18" spans="1:19" ht="13.5" customHeight="1">
      <c r="A18" s="165" t="s">
        <v>733</v>
      </c>
      <c r="B18" s="5" t="s">
        <v>123</v>
      </c>
      <c r="C18" s="477">
        <v>31</v>
      </c>
      <c r="D18" s="563" t="s">
        <v>124</v>
      </c>
      <c r="E18" s="563" t="s">
        <v>125</v>
      </c>
      <c r="F18" s="432">
        <v>75</v>
      </c>
      <c r="G18" s="432">
        <v>55</v>
      </c>
      <c r="H18" s="37">
        <v>9.92</v>
      </c>
      <c r="I18" s="37">
        <v>2.2400000000000002</v>
      </c>
      <c r="J18" s="38" t="s">
        <v>729</v>
      </c>
      <c r="K18" s="39" t="s">
        <v>126</v>
      </c>
      <c r="L18" s="40">
        <v>2200</v>
      </c>
      <c r="M18" s="60"/>
      <c r="N18" s="40"/>
      <c r="O18" s="40"/>
      <c r="P18" s="40"/>
      <c r="Q18" s="581">
        <v>2</v>
      </c>
      <c r="R18" s="560"/>
      <c r="S18" s="4" t="s">
        <v>736</v>
      </c>
    </row>
    <row r="19" spans="1:19" ht="13.5" customHeight="1">
      <c r="A19" s="579" t="s">
        <v>733</v>
      </c>
      <c r="B19" s="457" t="s">
        <v>123</v>
      </c>
      <c r="C19" s="481">
        <v>31</v>
      </c>
      <c r="D19" s="416" t="s">
        <v>124</v>
      </c>
      <c r="E19" s="416" t="s">
        <v>125</v>
      </c>
      <c r="F19" s="427">
        <v>75</v>
      </c>
      <c r="G19" s="427">
        <v>56</v>
      </c>
      <c r="H19" s="418">
        <v>13.34</v>
      </c>
      <c r="I19" s="418">
        <v>3.63</v>
      </c>
      <c r="J19" s="26" t="s">
        <v>729</v>
      </c>
      <c r="K19" s="420" t="s">
        <v>126</v>
      </c>
      <c r="L19" s="421">
        <v>2100</v>
      </c>
      <c r="M19" s="482"/>
      <c r="N19" s="421"/>
      <c r="O19" s="421"/>
      <c r="P19" s="421"/>
      <c r="Q19" s="580">
        <v>2</v>
      </c>
      <c r="R19" s="559"/>
      <c r="S19" s="425" t="s">
        <v>740</v>
      </c>
    </row>
    <row r="20" spans="1:19" ht="13.5" customHeight="1">
      <c r="A20" s="165" t="s">
        <v>733</v>
      </c>
      <c r="B20" s="59" t="s">
        <v>123</v>
      </c>
      <c r="C20" s="478">
        <v>31</v>
      </c>
      <c r="D20" s="562" t="s">
        <v>124</v>
      </c>
      <c r="E20" s="562" t="s">
        <v>125</v>
      </c>
      <c r="F20" s="435">
        <v>75</v>
      </c>
      <c r="G20" s="435">
        <v>56</v>
      </c>
      <c r="H20" s="436">
        <v>12.48</v>
      </c>
      <c r="I20" s="436">
        <v>3.68</v>
      </c>
      <c r="J20" s="38" t="s">
        <v>729</v>
      </c>
      <c r="K20" s="438" t="s">
        <v>126</v>
      </c>
      <c r="L20" s="439">
        <v>2200</v>
      </c>
      <c r="M20" s="479"/>
      <c r="N20" s="439"/>
      <c r="O20" s="439"/>
      <c r="P20" s="439"/>
      <c r="Q20" s="581">
        <v>2</v>
      </c>
      <c r="R20" s="564"/>
      <c r="S20" s="35" t="s">
        <v>741</v>
      </c>
    </row>
    <row r="21" spans="1:19" ht="13.5" customHeight="1">
      <c r="A21" s="579" t="s">
        <v>733</v>
      </c>
      <c r="B21" s="457" t="s">
        <v>123</v>
      </c>
      <c r="C21" s="481">
        <v>31</v>
      </c>
      <c r="D21" s="416" t="s">
        <v>124</v>
      </c>
      <c r="E21" s="416" t="s">
        <v>125</v>
      </c>
      <c r="F21" s="427">
        <v>76</v>
      </c>
      <c r="G21" s="427">
        <v>53</v>
      </c>
      <c r="H21" s="418">
        <v>5.72</v>
      </c>
      <c r="I21" s="418">
        <v>1.83</v>
      </c>
      <c r="J21" s="26" t="s">
        <v>729</v>
      </c>
      <c r="K21" s="420" t="s">
        <v>126</v>
      </c>
      <c r="L21" s="421">
        <v>2100</v>
      </c>
      <c r="M21" s="482"/>
      <c r="N21" s="421"/>
      <c r="O21" s="421"/>
      <c r="P21" s="421"/>
      <c r="Q21" s="580">
        <v>2</v>
      </c>
      <c r="R21" s="559"/>
      <c r="S21" s="425" t="s">
        <v>742</v>
      </c>
    </row>
    <row r="22" spans="1:19" s="278" customFormat="1" ht="13.5" customHeight="1">
      <c r="A22" s="165" t="s">
        <v>733</v>
      </c>
      <c r="B22" s="5" t="s">
        <v>123</v>
      </c>
      <c r="C22" s="477">
        <v>31</v>
      </c>
      <c r="D22" s="563" t="s">
        <v>124</v>
      </c>
      <c r="E22" s="563" t="s">
        <v>125</v>
      </c>
      <c r="F22" s="432">
        <v>76</v>
      </c>
      <c r="G22" s="432">
        <v>53</v>
      </c>
      <c r="H22" s="37">
        <v>5.6</v>
      </c>
      <c r="I22" s="37">
        <v>1.76</v>
      </c>
      <c r="J22" s="38" t="s">
        <v>729</v>
      </c>
      <c r="K22" s="39" t="s">
        <v>126</v>
      </c>
      <c r="L22" s="40">
        <v>2200</v>
      </c>
      <c r="M22" s="60"/>
      <c r="N22" s="40"/>
      <c r="O22" s="40"/>
      <c r="P22" s="40"/>
      <c r="Q22" s="581">
        <v>2</v>
      </c>
      <c r="R22" s="560"/>
      <c r="S22" s="4" t="s">
        <v>743</v>
      </c>
    </row>
    <row r="23" spans="1:19" s="446" customFormat="1" ht="13.5" customHeight="1">
      <c r="A23" s="579" t="s">
        <v>733</v>
      </c>
      <c r="B23" s="457" t="s">
        <v>123</v>
      </c>
      <c r="C23" s="481">
        <v>31</v>
      </c>
      <c r="D23" s="416" t="s">
        <v>124</v>
      </c>
      <c r="E23" s="416" t="s">
        <v>125</v>
      </c>
      <c r="F23" s="427">
        <v>76</v>
      </c>
      <c r="G23" s="427">
        <v>54</v>
      </c>
      <c r="H23" s="418">
        <v>11.37</v>
      </c>
      <c r="I23" s="418">
        <v>4.21</v>
      </c>
      <c r="J23" s="26" t="s">
        <v>729</v>
      </c>
      <c r="K23" s="420" t="s">
        <v>126</v>
      </c>
      <c r="L23" s="421">
        <v>2100</v>
      </c>
      <c r="M23" s="482"/>
      <c r="N23" s="421"/>
      <c r="O23" s="421"/>
      <c r="P23" s="421"/>
      <c r="Q23" s="580">
        <v>2</v>
      </c>
      <c r="R23" s="559"/>
      <c r="S23" s="425" t="s">
        <v>744</v>
      </c>
    </row>
    <row r="24" spans="1:19" s="446" customFormat="1" ht="13.5" customHeight="1">
      <c r="A24" s="165" t="s">
        <v>733</v>
      </c>
      <c r="B24" s="5" t="s">
        <v>123</v>
      </c>
      <c r="C24" s="477">
        <v>31</v>
      </c>
      <c r="D24" s="563" t="s">
        <v>124</v>
      </c>
      <c r="E24" s="563" t="s">
        <v>125</v>
      </c>
      <c r="F24" s="432">
        <v>76</v>
      </c>
      <c r="G24" s="432">
        <v>54</v>
      </c>
      <c r="H24" s="37">
        <v>12.32</v>
      </c>
      <c r="I24" s="37">
        <v>4.16</v>
      </c>
      <c r="J24" s="38" t="s">
        <v>729</v>
      </c>
      <c r="K24" s="39" t="s">
        <v>126</v>
      </c>
      <c r="L24" s="40">
        <v>2200</v>
      </c>
      <c r="M24" s="60"/>
      <c r="N24" s="40"/>
      <c r="O24" s="40"/>
      <c r="P24" s="40"/>
      <c r="Q24" s="581">
        <v>2</v>
      </c>
      <c r="R24" s="560"/>
      <c r="S24" s="4" t="s">
        <v>745</v>
      </c>
    </row>
    <row r="25" spans="1:19" s="446" customFormat="1" ht="13.5" customHeight="1">
      <c r="A25" s="579" t="s">
        <v>733</v>
      </c>
      <c r="B25" s="457" t="s">
        <v>123</v>
      </c>
      <c r="C25" s="481">
        <v>31</v>
      </c>
      <c r="D25" s="416" t="s">
        <v>124</v>
      </c>
      <c r="E25" s="416" t="s">
        <v>125</v>
      </c>
      <c r="F25" s="427">
        <v>76</v>
      </c>
      <c r="G25" s="427">
        <v>55</v>
      </c>
      <c r="H25" s="418">
        <v>11.18</v>
      </c>
      <c r="I25" s="418">
        <v>4.66</v>
      </c>
      <c r="J25" s="26" t="s">
        <v>729</v>
      </c>
      <c r="K25" s="420" t="s">
        <v>126</v>
      </c>
      <c r="L25" s="421">
        <v>2100</v>
      </c>
      <c r="M25" s="482"/>
      <c r="N25" s="421"/>
      <c r="O25" s="421"/>
      <c r="P25" s="421"/>
      <c r="Q25" s="580">
        <v>2</v>
      </c>
      <c r="R25" s="559"/>
      <c r="S25" s="425" t="s">
        <v>746</v>
      </c>
    </row>
    <row r="26" spans="1:19" s="446" customFormat="1" ht="13.5" customHeight="1">
      <c r="A26" s="582" t="s">
        <v>733</v>
      </c>
      <c r="B26" s="5" t="s">
        <v>123</v>
      </c>
      <c r="C26" s="477">
        <v>31</v>
      </c>
      <c r="D26" s="563" t="s">
        <v>124</v>
      </c>
      <c r="E26" s="563" t="s">
        <v>125</v>
      </c>
      <c r="F26" s="432">
        <v>76</v>
      </c>
      <c r="G26" s="432">
        <v>55</v>
      </c>
      <c r="H26" s="37">
        <v>11.36</v>
      </c>
      <c r="I26" s="37">
        <v>4.8</v>
      </c>
      <c r="J26" s="38" t="s">
        <v>729</v>
      </c>
      <c r="K26" s="39" t="s">
        <v>126</v>
      </c>
      <c r="L26" s="40">
        <v>2200</v>
      </c>
      <c r="M26" s="60"/>
      <c r="N26" s="40"/>
      <c r="O26" s="40"/>
      <c r="P26" s="40"/>
      <c r="Q26" s="581">
        <v>2</v>
      </c>
      <c r="R26" s="560"/>
      <c r="S26" s="4" t="s">
        <v>747</v>
      </c>
    </row>
    <row r="27" spans="1:19" s="446" customFormat="1" ht="13.5" customHeight="1">
      <c r="A27" s="579" t="s">
        <v>733</v>
      </c>
      <c r="B27" s="433" t="s">
        <v>123</v>
      </c>
      <c r="C27" s="480">
        <v>32</v>
      </c>
      <c r="D27" s="67" t="s">
        <v>124</v>
      </c>
      <c r="E27" s="67" t="s">
        <v>125</v>
      </c>
      <c r="F27" s="434">
        <v>77</v>
      </c>
      <c r="G27" s="434">
        <v>51</v>
      </c>
      <c r="H27" s="24">
        <v>18.09</v>
      </c>
      <c r="I27" s="24">
        <v>4.33</v>
      </c>
      <c r="J27" s="26" t="s">
        <v>729</v>
      </c>
      <c r="K27" s="25" t="s">
        <v>126</v>
      </c>
      <c r="L27" s="27">
        <v>2100</v>
      </c>
      <c r="M27" s="71"/>
      <c r="N27" s="27"/>
      <c r="O27" s="27"/>
      <c r="P27" s="27"/>
      <c r="Q27" s="580">
        <v>2</v>
      </c>
      <c r="R27" s="23"/>
      <c r="S27" s="483" t="s">
        <v>748</v>
      </c>
    </row>
    <row r="28" spans="1:19" s="446" customFormat="1" ht="13.5" customHeight="1">
      <c r="A28" s="583" t="s">
        <v>728</v>
      </c>
      <c r="B28" s="5" t="s">
        <v>123</v>
      </c>
      <c r="C28" s="477">
        <v>32</v>
      </c>
      <c r="D28" s="563" t="s">
        <v>124</v>
      </c>
      <c r="E28" s="563" t="s">
        <v>125</v>
      </c>
      <c r="F28" s="432">
        <v>77</v>
      </c>
      <c r="G28" s="432">
        <v>51</v>
      </c>
      <c r="H28" s="37">
        <v>23.52</v>
      </c>
      <c r="I28" s="37">
        <v>4.33</v>
      </c>
      <c r="J28" s="38" t="s">
        <v>729</v>
      </c>
      <c r="K28" s="39" t="s">
        <v>126</v>
      </c>
      <c r="L28" s="40">
        <v>2200</v>
      </c>
      <c r="M28" s="60"/>
      <c r="N28" s="40"/>
      <c r="O28" s="40"/>
      <c r="P28" s="40"/>
      <c r="Q28" s="581">
        <v>2</v>
      </c>
      <c r="R28" s="560"/>
      <c r="S28" s="4" t="s">
        <v>748</v>
      </c>
    </row>
    <row r="29" spans="1:19" s="446" customFormat="1" ht="13.5" customHeight="1">
      <c r="A29" s="579" t="s">
        <v>728</v>
      </c>
      <c r="B29" s="433" t="s">
        <v>123</v>
      </c>
      <c r="C29" s="480">
        <v>32</v>
      </c>
      <c r="D29" s="67" t="s">
        <v>124</v>
      </c>
      <c r="E29" s="67" t="s">
        <v>125</v>
      </c>
      <c r="F29" s="434">
        <v>81</v>
      </c>
      <c r="G29" s="434">
        <v>56</v>
      </c>
      <c r="H29" s="24">
        <v>11.68</v>
      </c>
      <c r="I29" s="24">
        <v>3.5</v>
      </c>
      <c r="J29" s="26" t="s">
        <v>729</v>
      </c>
      <c r="K29" s="25" t="s">
        <v>126</v>
      </c>
      <c r="L29" s="27">
        <v>2200</v>
      </c>
      <c r="M29" s="71"/>
      <c r="N29" s="27"/>
      <c r="O29" s="27"/>
      <c r="P29" s="27"/>
      <c r="Q29" s="580">
        <v>2</v>
      </c>
      <c r="R29" s="23"/>
      <c r="S29" s="483" t="s">
        <v>749</v>
      </c>
    </row>
    <row r="30" spans="1:19" s="446" customFormat="1" ht="13.5" customHeight="1">
      <c r="A30" s="165"/>
      <c r="B30" s="59"/>
      <c r="C30" s="478"/>
      <c r="D30" s="562"/>
      <c r="E30" s="562"/>
      <c r="F30" s="435"/>
      <c r="G30" s="435"/>
      <c r="H30" s="436"/>
      <c r="I30" s="436"/>
      <c r="J30" s="38"/>
      <c r="K30" s="438"/>
      <c r="L30" s="439"/>
      <c r="M30" s="479"/>
      <c r="N30" s="439"/>
      <c r="O30" s="439"/>
      <c r="P30" s="439"/>
      <c r="Q30" s="581"/>
      <c r="R30" s="564"/>
      <c r="S30" s="4"/>
    </row>
    <row r="31" spans="1:19" s="446" customFormat="1" ht="13.5" customHeight="1">
      <c r="A31" s="579" t="s">
        <v>733</v>
      </c>
      <c r="B31" s="457"/>
      <c r="C31" s="481"/>
      <c r="D31" s="416" t="s">
        <v>124</v>
      </c>
      <c r="E31" s="416" t="s">
        <v>125</v>
      </c>
      <c r="F31" s="427">
        <v>82</v>
      </c>
      <c r="G31" s="427">
        <v>1</v>
      </c>
      <c r="H31" s="418"/>
      <c r="I31" s="418"/>
      <c r="J31" s="26"/>
      <c r="K31" s="420"/>
      <c r="L31" s="421"/>
      <c r="M31" s="482"/>
      <c r="N31" s="421"/>
      <c r="O31" s="421"/>
      <c r="P31" s="421"/>
      <c r="Q31" s="584"/>
      <c r="R31" s="559"/>
      <c r="S31" s="425" t="s">
        <v>750</v>
      </c>
    </row>
    <row r="32" spans="1:19" s="446" customFormat="1" ht="13.5" customHeight="1">
      <c r="A32" s="585" t="s">
        <v>751</v>
      </c>
      <c r="B32" s="448" t="s">
        <v>123</v>
      </c>
      <c r="C32" s="586">
        <v>29</v>
      </c>
      <c r="D32" s="20" t="s">
        <v>124</v>
      </c>
      <c r="E32" s="20" t="s">
        <v>125</v>
      </c>
      <c r="F32" s="449">
        <v>82</v>
      </c>
      <c r="G32" s="449">
        <v>1</v>
      </c>
      <c r="H32" s="10">
        <v>9.76</v>
      </c>
      <c r="I32" s="10">
        <v>9.76</v>
      </c>
      <c r="J32" s="38" t="s">
        <v>729</v>
      </c>
      <c r="K32" s="19" t="s">
        <v>734</v>
      </c>
      <c r="L32" s="12">
        <v>1500</v>
      </c>
      <c r="M32" s="587"/>
      <c r="N32" s="12"/>
      <c r="O32" s="12"/>
      <c r="P32" s="12"/>
      <c r="Q32" s="588">
        <v>2</v>
      </c>
      <c r="R32" s="13"/>
      <c r="S32" s="35" t="s">
        <v>752</v>
      </c>
    </row>
    <row r="33" spans="1:19" ht="13.5" customHeight="1">
      <c r="A33" s="589" t="s">
        <v>753</v>
      </c>
      <c r="B33" s="447" t="s">
        <v>123</v>
      </c>
      <c r="C33" s="590">
        <v>30</v>
      </c>
      <c r="D33" s="443" t="s">
        <v>124</v>
      </c>
      <c r="E33" s="443" t="s">
        <v>125</v>
      </c>
      <c r="F33" s="463">
        <v>83</v>
      </c>
      <c r="G33" s="463">
        <v>35</v>
      </c>
      <c r="H33" s="464">
        <v>1.82</v>
      </c>
      <c r="I33" s="464">
        <v>0.55000000000000004</v>
      </c>
      <c r="J33" s="465" t="s">
        <v>729</v>
      </c>
      <c r="K33" s="466" t="s">
        <v>126</v>
      </c>
      <c r="L33" s="467">
        <v>700</v>
      </c>
      <c r="M33" s="591"/>
      <c r="N33" s="467"/>
      <c r="O33" s="467"/>
      <c r="P33" s="467"/>
      <c r="Q33" s="592">
        <v>2</v>
      </c>
      <c r="R33" s="61"/>
      <c r="S33" s="445" t="s">
        <v>754</v>
      </c>
    </row>
    <row r="34" spans="1:19" ht="13.5" customHeight="1">
      <c r="A34" s="165" t="s">
        <v>728</v>
      </c>
      <c r="B34" s="5" t="s">
        <v>123</v>
      </c>
      <c r="C34" s="477">
        <v>30</v>
      </c>
      <c r="D34" s="563" t="s">
        <v>124</v>
      </c>
      <c r="E34" s="563" t="s">
        <v>125</v>
      </c>
      <c r="F34" s="432">
        <v>83</v>
      </c>
      <c r="G34" s="432">
        <v>35</v>
      </c>
      <c r="H34" s="37">
        <v>1.82</v>
      </c>
      <c r="I34" s="37">
        <v>0.73</v>
      </c>
      <c r="J34" s="38" t="s">
        <v>729</v>
      </c>
      <c r="K34" s="39" t="s">
        <v>126</v>
      </c>
      <c r="L34" s="40">
        <v>700</v>
      </c>
      <c r="M34" s="60"/>
      <c r="N34" s="40"/>
      <c r="O34" s="40"/>
      <c r="P34" s="40"/>
      <c r="Q34" s="581">
        <v>2</v>
      </c>
      <c r="R34" s="560"/>
      <c r="S34" s="4" t="s">
        <v>755</v>
      </c>
    </row>
    <row r="35" spans="1:19" ht="13.5" customHeight="1">
      <c r="A35" s="589" t="s">
        <v>753</v>
      </c>
      <c r="B35" s="447" t="s">
        <v>123</v>
      </c>
      <c r="C35" s="590">
        <v>30</v>
      </c>
      <c r="D35" s="443" t="s">
        <v>124</v>
      </c>
      <c r="E35" s="443" t="s">
        <v>125</v>
      </c>
      <c r="F35" s="463">
        <v>84</v>
      </c>
      <c r="G35" s="463">
        <v>38</v>
      </c>
      <c r="H35" s="464">
        <v>6.45</v>
      </c>
      <c r="I35" s="464">
        <v>1.96</v>
      </c>
      <c r="J35" s="465" t="s">
        <v>729</v>
      </c>
      <c r="K35" s="466" t="s">
        <v>126</v>
      </c>
      <c r="L35" s="467">
        <v>700</v>
      </c>
      <c r="M35" s="591"/>
      <c r="N35" s="467"/>
      <c r="O35" s="467"/>
      <c r="P35" s="467"/>
      <c r="Q35" s="592">
        <v>2</v>
      </c>
      <c r="R35" s="61"/>
      <c r="S35" s="445" t="s">
        <v>756</v>
      </c>
    </row>
    <row r="36" spans="1:19" ht="13.5" customHeight="1">
      <c r="A36" s="165" t="s">
        <v>728</v>
      </c>
      <c r="B36" s="5" t="s">
        <v>123</v>
      </c>
      <c r="C36" s="477">
        <v>30</v>
      </c>
      <c r="D36" s="563" t="s">
        <v>124</v>
      </c>
      <c r="E36" s="563" t="s">
        <v>125</v>
      </c>
      <c r="F36" s="432">
        <v>84</v>
      </c>
      <c r="G36" s="432">
        <v>38</v>
      </c>
      <c r="H36" s="37">
        <v>6.45</v>
      </c>
      <c r="I36" s="37">
        <v>2.6</v>
      </c>
      <c r="J36" s="38" t="s">
        <v>729</v>
      </c>
      <c r="K36" s="39" t="s">
        <v>126</v>
      </c>
      <c r="L36" s="40">
        <v>700</v>
      </c>
      <c r="M36" s="60"/>
      <c r="N36" s="40"/>
      <c r="O36" s="40"/>
      <c r="P36" s="40"/>
      <c r="Q36" s="581">
        <v>2</v>
      </c>
      <c r="R36" s="560"/>
      <c r="S36" s="4" t="s">
        <v>757</v>
      </c>
    </row>
    <row r="37" spans="1:19" ht="13.5" customHeight="1">
      <c r="A37" s="589" t="s">
        <v>753</v>
      </c>
      <c r="B37" s="447" t="s">
        <v>123</v>
      </c>
      <c r="C37" s="590">
        <v>30</v>
      </c>
      <c r="D37" s="443" t="s">
        <v>124</v>
      </c>
      <c r="E37" s="443" t="s">
        <v>125</v>
      </c>
      <c r="F37" s="463">
        <v>84</v>
      </c>
      <c r="G37" s="463">
        <v>56</v>
      </c>
      <c r="H37" s="464">
        <v>8.9</v>
      </c>
      <c r="I37" s="464">
        <v>2.7</v>
      </c>
      <c r="J37" s="465" t="s">
        <v>729</v>
      </c>
      <c r="K37" s="466" t="s">
        <v>126</v>
      </c>
      <c r="L37" s="467">
        <v>700</v>
      </c>
      <c r="M37" s="591"/>
      <c r="N37" s="467"/>
      <c r="O37" s="467"/>
      <c r="P37" s="467"/>
      <c r="Q37" s="592">
        <v>2</v>
      </c>
      <c r="R37" s="61"/>
      <c r="S37" s="445" t="s">
        <v>758</v>
      </c>
    </row>
    <row r="38" spans="1:19" ht="13.5" customHeight="1">
      <c r="A38" s="165" t="s">
        <v>728</v>
      </c>
      <c r="B38" s="5" t="s">
        <v>123</v>
      </c>
      <c r="C38" s="477">
        <v>30</v>
      </c>
      <c r="D38" s="563" t="s">
        <v>124</v>
      </c>
      <c r="E38" s="563" t="s">
        <v>125</v>
      </c>
      <c r="F38" s="432">
        <v>84</v>
      </c>
      <c r="G38" s="432">
        <v>56</v>
      </c>
      <c r="H38" s="37">
        <v>8.9</v>
      </c>
      <c r="I38" s="37">
        <v>3.77</v>
      </c>
      <c r="J38" s="38" t="s">
        <v>729</v>
      </c>
      <c r="K38" s="39" t="s">
        <v>126</v>
      </c>
      <c r="L38" s="40">
        <v>700</v>
      </c>
      <c r="M38" s="60"/>
      <c r="N38" s="40"/>
      <c r="O38" s="40"/>
      <c r="P38" s="40"/>
      <c r="Q38" s="581">
        <v>2</v>
      </c>
      <c r="R38" s="560"/>
      <c r="S38" s="4" t="s">
        <v>759</v>
      </c>
    </row>
    <row r="39" spans="1:19" ht="13.5" customHeight="1">
      <c r="A39" s="579" t="s">
        <v>733</v>
      </c>
      <c r="B39" s="457" t="s">
        <v>123</v>
      </c>
      <c r="C39" s="481">
        <v>32</v>
      </c>
      <c r="D39" s="416" t="s">
        <v>124</v>
      </c>
      <c r="E39" s="416" t="s">
        <v>125</v>
      </c>
      <c r="F39" s="427">
        <v>86</v>
      </c>
      <c r="G39" s="427">
        <v>51</v>
      </c>
      <c r="H39" s="418">
        <v>9.91</v>
      </c>
      <c r="I39" s="418">
        <v>2.5299999999999998</v>
      </c>
      <c r="J39" s="26" t="s">
        <v>729</v>
      </c>
      <c r="K39" s="420" t="s">
        <v>126</v>
      </c>
      <c r="L39" s="421">
        <v>2100</v>
      </c>
      <c r="M39" s="482"/>
      <c r="N39" s="421"/>
      <c r="O39" s="421"/>
      <c r="P39" s="421"/>
      <c r="Q39" s="580">
        <v>2</v>
      </c>
      <c r="R39" s="559"/>
      <c r="S39" s="425" t="s">
        <v>760</v>
      </c>
    </row>
    <row r="40" spans="1:19" ht="13.5" customHeight="1">
      <c r="A40" s="165" t="s">
        <v>733</v>
      </c>
      <c r="B40" s="5" t="s">
        <v>123</v>
      </c>
      <c r="C40" s="477">
        <v>31</v>
      </c>
      <c r="D40" s="563" t="s">
        <v>124</v>
      </c>
      <c r="E40" s="563" t="s">
        <v>125</v>
      </c>
      <c r="F40" s="432">
        <v>86</v>
      </c>
      <c r="G40" s="432">
        <v>51</v>
      </c>
      <c r="H40" s="37">
        <v>9.92</v>
      </c>
      <c r="I40" s="37">
        <v>2.5299999999999998</v>
      </c>
      <c r="J40" s="38" t="s">
        <v>729</v>
      </c>
      <c r="K40" s="39" t="s">
        <v>126</v>
      </c>
      <c r="L40" s="40">
        <v>2200</v>
      </c>
      <c r="M40" s="60"/>
      <c r="N40" s="40"/>
      <c r="O40" s="40"/>
      <c r="P40" s="40"/>
      <c r="Q40" s="581">
        <v>2</v>
      </c>
      <c r="R40" s="560"/>
      <c r="S40" s="4" t="s">
        <v>760</v>
      </c>
    </row>
    <row r="41" spans="1:19" ht="13.5" customHeight="1">
      <c r="A41" s="589" t="s">
        <v>753</v>
      </c>
      <c r="B41" s="447" t="s">
        <v>123</v>
      </c>
      <c r="C41" s="590">
        <v>30</v>
      </c>
      <c r="D41" s="462" t="s">
        <v>124</v>
      </c>
      <c r="E41" s="462" t="s">
        <v>125</v>
      </c>
      <c r="F41" s="463">
        <v>87</v>
      </c>
      <c r="G41" s="463">
        <v>51</v>
      </c>
      <c r="H41" s="464">
        <v>12.73</v>
      </c>
      <c r="I41" s="464">
        <v>3.67</v>
      </c>
      <c r="J41" s="465" t="s">
        <v>729</v>
      </c>
      <c r="K41" s="466" t="s">
        <v>126</v>
      </c>
      <c r="L41" s="467">
        <v>700</v>
      </c>
      <c r="M41" s="591"/>
      <c r="N41" s="467"/>
      <c r="O41" s="467"/>
      <c r="P41" s="467"/>
      <c r="Q41" s="592">
        <v>2</v>
      </c>
      <c r="R41" s="61"/>
      <c r="S41" s="445" t="s">
        <v>761</v>
      </c>
    </row>
    <row r="42" spans="1:19" ht="13.5" customHeight="1">
      <c r="A42" s="165" t="s">
        <v>728</v>
      </c>
      <c r="B42" s="5" t="s">
        <v>123</v>
      </c>
      <c r="C42" s="477">
        <v>30</v>
      </c>
      <c r="D42" s="563" t="s">
        <v>124</v>
      </c>
      <c r="E42" s="563" t="s">
        <v>125</v>
      </c>
      <c r="F42" s="432">
        <v>87</v>
      </c>
      <c r="G42" s="432">
        <v>51</v>
      </c>
      <c r="H42" s="37">
        <v>12.73</v>
      </c>
      <c r="I42" s="37">
        <v>5.08</v>
      </c>
      <c r="J42" s="38" t="s">
        <v>729</v>
      </c>
      <c r="K42" s="39" t="s">
        <v>126</v>
      </c>
      <c r="L42" s="40">
        <v>700</v>
      </c>
      <c r="M42" s="60"/>
      <c r="N42" s="40"/>
      <c r="O42" s="40"/>
      <c r="P42" s="40"/>
      <c r="Q42" s="581">
        <v>2</v>
      </c>
      <c r="R42" s="560"/>
      <c r="S42" s="4" t="s">
        <v>762</v>
      </c>
    </row>
    <row r="43" spans="1:19" ht="13.5" customHeight="1">
      <c r="A43" s="589" t="s">
        <v>753</v>
      </c>
      <c r="B43" s="460" t="s">
        <v>123</v>
      </c>
      <c r="C43" s="590">
        <v>30</v>
      </c>
      <c r="D43" s="462" t="s">
        <v>124</v>
      </c>
      <c r="E43" s="462" t="s">
        <v>125</v>
      </c>
      <c r="F43" s="463">
        <v>87</v>
      </c>
      <c r="G43" s="463">
        <v>52</v>
      </c>
      <c r="H43" s="464">
        <v>8.19</v>
      </c>
      <c r="I43" s="464">
        <v>2.36</v>
      </c>
      <c r="J43" s="465" t="s">
        <v>729</v>
      </c>
      <c r="K43" s="466" t="s">
        <v>126</v>
      </c>
      <c r="L43" s="467">
        <v>700</v>
      </c>
      <c r="M43" s="591"/>
      <c r="N43" s="467"/>
      <c r="O43" s="467"/>
      <c r="P43" s="467"/>
      <c r="Q43" s="592">
        <v>2</v>
      </c>
      <c r="R43" s="461"/>
      <c r="S43" s="445" t="s">
        <v>735</v>
      </c>
    </row>
    <row r="44" spans="1:19" ht="13.5" customHeight="1">
      <c r="A44" s="165" t="s">
        <v>728</v>
      </c>
      <c r="B44" s="5" t="s">
        <v>123</v>
      </c>
      <c r="C44" s="477">
        <v>30</v>
      </c>
      <c r="D44" s="563" t="s">
        <v>124</v>
      </c>
      <c r="E44" s="563" t="s">
        <v>125</v>
      </c>
      <c r="F44" s="432">
        <v>87</v>
      </c>
      <c r="G44" s="432">
        <v>52</v>
      </c>
      <c r="H44" s="37">
        <v>8.19</v>
      </c>
      <c r="I44" s="37">
        <v>3.27</v>
      </c>
      <c r="J44" s="38" t="s">
        <v>729</v>
      </c>
      <c r="K44" s="39" t="s">
        <v>126</v>
      </c>
      <c r="L44" s="40">
        <v>700</v>
      </c>
      <c r="M44" s="60"/>
      <c r="N44" s="40"/>
      <c r="O44" s="40"/>
      <c r="P44" s="40"/>
      <c r="Q44" s="581">
        <v>2</v>
      </c>
      <c r="R44" s="560"/>
      <c r="S44" s="4" t="s">
        <v>763</v>
      </c>
    </row>
    <row r="45" spans="1:19" ht="13.5" customHeight="1">
      <c r="B45" s="653" t="s">
        <v>764</v>
      </c>
      <c r="C45" s="559"/>
      <c r="D45" s="561"/>
      <c r="E45" s="561"/>
      <c r="F45" s="470"/>
      <c r="G45" s="470"/>
      <c r="H45" s="472"/>
      <c r="I45" s="473"/>
      <c r="J45" s="474"/>
      <c r="K45" s="475"/>
      <c r="L45" s="476"/>
      <c r="M45" s="473"/>
      <c r="N45" s="475"/>
      <c r="O45" s="475"/>
      <c r="P45" s="594"/>
      <c r="Q45" s="559"/>
      <c r="R45" s="32"/>
      <c r="S45" s="595"/>
    </row>
    <row r="46" spans="1:19" ht="13.5" customHeight="1">
      <c r="B46" s="654"/>
      <c r="C46" s="560"/>
      <c r="D46" s="563"/>
      <c r="E46" s="563"/>
      <c r="F46" s="432"/>
      <c r="G46" s="432"/>
      <c r="H46" s="37"/>
      <c r="I46" s="38"/>
      <c r="J46" s="39"/>
      <c r="K46" s="40"/>
      <c r="L46" s="41"/>
      <c r="M46" s="38"/>
      <c r="N46" s="40"/>
      <c r="O46" s="40"/>
      <c r="P46" s="581"/>
      <c r="Q46" s="560"/>
      <c r="R46" s="4"/>
      <c r="S46" s="595"/>
    </row>
    <row r="47" spans="1:19" ht="13.5" customHeight="1">
      <c r="B47" t="s">
        <v>515</v>
      </c>
    </row>
    <row r="48" spans="1:19" ht="13.5" customHeight="1">
      <c r="B48" s="661" t="s">
        <v>516</v>
      </c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1"/>
      <c r="O48" s="661"/>
      <c r="P48" s="661"/>
      <c r="Q48" s="661"/>
      <c r="R48" s="661"/>
      <c r="S48" s="661"/>
    </row>
    <row r="49" spans="2:19">
      <c r="B49" s="661"/>
      <c r="C49" s="661"/>
      <c r="D49" s="661"/>
      <c r="E49" s="661"/>
      <c r="F49" s="661"/>
      <c r="G49" s="661"/>
      <c r="H49" s="661"/>
      <c r="I49" s="661"/>
      <c r="J49" s="661"/>
      <c r="K49" s="661"/>
      <c r="L49" s="661"/>
      <c r="M49" s="661"/>
      <c r="N49" s="661"/>
      <c r="O49" s="661"/>
      <c r="P49" s="661"/>
      <c r="Q49" s="661"/>
      <c r="R49" s="661"/>
      <c r="S49" s="661"/>
    </row>
  </sheetData>
  <mergeCells count="17">
    <mergeCell ref="D2:G2"/>
    <mergeCell ref="H2:O2"/>
    <mergeCell ref="P2:P4"/>
    <mergeCell ref="Q2:Q4"/>
    <mergeCell ref="B48:S49"/>
    <mergeCell ref="R2:R4"/>
    <mergeCell ref="S2:S4"/>
    <mergeCell ref="D3:D4"/>
    <mergeCell ref="E3:E4"/>
    <mergeCell ref="F3:F4"/>
    <mergeCell ref="G3:G4"/>
    <mergeCell ref="H3:H4"/>
    <mergeCell ref="I3:L3"/>
    <mergeCell ref="M3:O3"/>
    <mergeCell ref="B45:B46"/>
    <mergeCell ref="B2:B4"/>
    <mergeCell ref="C2:C4"/>
  </mergeCells>
  <phoneticPr fontId="27"/>
  <dataValidations disablePrompts="1" count="10">
    <dataValidation imeMode="off" allowBlank="1" showInputMessage="1" showErrorMessage="1" sqref="Q5:Q44 F5:I44 L5:L44 N45:P46 J45:L46 F45:H46"/>
    <dataValidation imeMode="hiragana" allowBlank="1" showInputMessage="1" showErrorMessage="1" sqref="B5:B45 E5:E46 K5:K44 N5:O44 I45:I46"/>
    <dataValidation type="list" allowBlank="1" showInputMessage="1" showErrorMessage="1" sqref="D45:D46">
      <formula1>$T$12:$T$35</formula1>
    </dataValidation>
    <dataValidation type="list" imeMode="hiragana" allowBlank="1" showInputMessage="1" showErrorMessage="1" sqref="Q45:Q46">
      <formula1>$T$8</formula1>
    </dataValidation>
    <dataValidation type="list" allowBlank="1" showInputMessage="1" showErrorMessage="1" sqref="C45:C46">
      <formula1>$U$12:$U$27</formula1>
    </dataValidation>
    <dataValidation type="list" allowBlank="1" showInputMessage="1" showErrorMessage="1" sqref="M45:M46">
      <formula1>$V$12:$V$19</formula1>
    </dataValidation>
    <dataValidation type="list" allowBlank="1" showInputMessage="1" showErrorMessage="1" sqref="A41 A43 A33 A35 A37">
      <formula1>$U$30:$U$35</formula1>
    </dataValidation>
    <dataValidation type="list" imeMode="hiragana" allowBlank="1" showInputMessage="1" showErrorMessage="1" sqref="D5:D44 J5:J44 R5:R44 P5:P44">
      <formula1>$V$10:$V$15</formula1>
    </dataValidation>
    <dataValidation type="list" imeMode="off" allowBlank="1" showInputMessage="1" showErrorMessage="1" sqref="C5:C44">
      <formula1>$V$17:$V$20</formula1>
    </dataValidation>
    <dataValidation type="list" allowBlank="1" showInputMessage="1" showErrorMessage="1" sqref="A38:A40 A42 A5:A32 A34 A36 A44">
      <formula1>$V$5:$V$8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view="pageBreakPreview" zoomScale="80" zoomScaleNormal="100" zoomScaleSheetLayoutView="80" workbookViewId="0"/>
  </sheetViews>
  <sheetFormatPr defaultRowHeight="13.5"/>
  <cols>
    <col min="1" max="1" width="6.625" customWidth="1"/>
    <col min="2" max="2" width="10.875" customWidth="1"/>
    <col min="3" max="3" width="6.625" customWidth="1"/>
    <col min="10" max="10" width="18.625" customWidth="1"/>
    <col min="11" max="11" width="9.625" customWidth="1"/>
    <col min="13" max="13" width="6.625" customWidth="1"/>
    <col min="14" max="14" width="7.375" customWidth="1"/>
    <col min="15" max="15" width="21.625" customWidth="1"/>
    <col min="18" max="19" width="9" hidden="1" customWidth="1"/>
    <col min="20" max="20" width="9" customWidth="1"/>
  </cols>
  <sheetData>
    <row r="1" spans="1:19" ht="16.5" customHeight="1">
      <c r="B1" s="412" t="s">
        <v>517</v>
      </c>
      <c r="D1" t="s">
        <v>453</v>
      </c>
    </row>
    <row r="2" spans="1:19" ht="17.25" customHeight="1">
      <c r="B2" s="643" t="s">
        <v>454</v>
      </c>
      <c r="C2" s="643" t="s">
        <v>455</v>
      </c>
      <c r="D2" s="644" t="s">
        <v>462</v>
      </c>
      <c r="E2" s="645" t="s">
        <v>463</v>
      </c>
      <c r="F2" s="655" t="s">
        <v>518</v>
      </c>
      <c r="G2" s="657"/>
      <c r="H2" s="655" t="s">
        <v>519</v>
      </c>
      <c r="I2" s="657"/>
      <c r="J2" s="658" t="s">
        <v>520</v>
      </c>
      <c r="K2" s="644" t="s">
        <v>521</v>
      </c>
      <c r="L2" s="644"/>
      <c r="M2" s="643" t="s">
        <v>459</v>
      </c>
      <c r="N2" s="643" t="s">
        <v>460</v>
      </c>
      <c r="O2" s="644" t="s">
        <v>461</v>
      </c>
    </row>
    <row r="3" spans="1:19" ht="27">
      <c r="A3" s="165" t="s">
        <v>495</v>
      </c>
      <c r="B3" s="643"/>
      <c r="C3" s="643"/>
      <c r="D3" s="644"/>
      <c r="E3" s="646"/>
      <c r="F3" s="390" t="s">
        <v>522</v>
      </c>
      <c r="G3" s="390" t="s">
        <v>523</v>
      </c>
      <c r="H3" s="390" t="s">
        <v>522</v>
      </c>
      <c r="I3" s="390" t="s">
        <v>523</v>
      </c>
      <c r="J3" s="660"/>
      <c r="K3" s="390" t="s">
        <v>524</v>
      </c>
      <c r="L3" s="391" t="s">
        <v>525</v>
      </c>
      <c r="M3" s="644"/>
      <c r="N3" s="643"/>
      <c r="O3" s="644"/>
    </row>
    <row r="4" spans="1:19" ht="15.75" customHeight="1">
      <c r="A4" s="441" t="s">
        <v>488</v>
      </c>
      <c r="B4" s="442" t="s">
        <v>123</v>
      </c>
      <c r="C4" s="61">
        <v>25</v>
      </c>
      <c r="D4" s="443" t="s">
        <v>483</v>
      </c>
      <c r="E4" s="443" t="s">
        <v>453</v>
      </c>
      <c r="F4" s="444">
        <v>88</v>
      </c>
      <c r="G4" s="444">
        <v>5</v>
      </c>
      <c r="H4" s="444">
        <v>88</v>
      </c>
      <c r="I4" s="444">
        <v>51</v>
      </c>
      <c r="J4" s="442" t="s">
        <v>526</v>
      </c>
      <c r="K4" s="430">
        <v>1920</v>
      </c>
      <c r="L4" s="484">
        <v>3.5</v>
      </c>
      <c r="M4" s="431">
        <v>2</v>
      </c>
      <c r="N4" s="61"/>
      <c r="O4" s="442" t="s">
        <v>527</v>
      </c>
      <c r="R4" t="s">
        <v>477</v>
      </c>
    </row>
    <row r="5" spans="1:19" ht="15.75" customHeight="1">
      <c r="A5" s="165" t="s">
        <v>476</v>
      </c>
      <c r="B5" s="5" t="s">
        <v>123</v>
      </c>
      <c r="C5" s="392">
        <v>25</v>
      </c>
      <c r="D5" s="84" t="s">
        <v>483</v>
      </c>
      <c r="E5" s="84" t="s">
        <v>453</v>
      </c>
      <c r="F5" s="432">
        <v>88</v>
      </c>
      <c r="G5" s="432">
        <v>5</v>
      </c>
      <c r="H5" s="432">
        <v>88</v>
      </c>
      <c r="I5" s="432">
        <v>51</v>
      </c>
      <c r="J5" s="5" t="s">
        <v>526</v>
      </c>
      <c r="K5" s="40">
        <v>1920</v>
      </c>
      <c r="L5" s="30">
        <v>3.5</v>
      </c>
      <c r="M5" s="42">
        <v>2</v>
      </c>
      <c r="N5" s="392"/>
      <c r="O5" s="5" t="s">
        <v>527</v>
      </c>
      <c r="R5" t="s">
        <v>528</v>
      </c>
    </row>
    <row r="6" spans="1:19" ht="15.75" customHeight="1">
      <c r="A6" s="441" t="s">
        <v>488</v>
      </c>
      <c r="B6" s="442" t="s">
        <v>123</v>
      </c>
      <c r="C6" s="61">
        <v>27</v>
      </c>
      <c r="D6" s="443" t="s">
        <v>483</v>
      </c>
      <c r="E6" s="443" t="s">
        <v>453</v>
      </c>
      <c r="F6" s="444">
        <v>86</v>
      </c>
      <c r="G6" s="444">
        <v>5</v>
      </c>
      <c r="H6" s="444">
        <v>86</v>
      </c>
      <c r="I6" s="444">
        <v>5</v>
      </c>
      <c r="J6" s="442" t="s">
        <v>529</v>
      </c>
      <c r="K6" s="430">
        <v>918</v>
      </c>
      <c r="L6" s="484" t="s">
        <v>530</v>
      </c>
      <c r="M6" s="431">
        <v>2</v>
      </c>
      <c r="N6" s="61"/>
      <c r="O6" s="442" t="s">
        <v>531</v>
      </c>
      <c r="R6" t="s">
        <v>462</v>
      </c>
      <c r="S6" t="s">
        <v>455</v>
      </c>
    </row>
    <row r="7" spans="1:19" ht="15.75" customHeight="1">
      <c r="A7" s="165" t="s">
        <v>476</v>
      </c>
      <c r="B7" s="5" t="s">
        <v>123</v>
      </c>
      <c r="C7" s="392">
        <v>27</v>
      </c>
      <c r="D7" s="84" t="s">
        <v>483</v>
      </c>
      <c r="E7" s="84" t="s">
        <v>453</v>
      </c>
      <c r="F7" s="432">
        <v>86</v>
      </c>
      <c r="G7" s="432">
        <v>5</v>
      </c>
      <c r="H7" s="432">
        <v>86</v>
      </c>
      <c r="I7" s="432">
        <v>5</v>
      </c>
      <c r="J7" s="5" t="s">
        <v>529</v>
      </c>
      <c r="K7" s="40">
        <v>1000</v>
      </c>
      <c r="L7" s="30" t="s">
        <v>352</v>
      </c>
      <c r="M7" s="42">
        <v>2</v>
      </c>
      <c r="N7" s="392"/>
      <c r="O7" s="5" t="s">
        <v>531</v>
      </c>
      <c r="R7" t="s">
        <v>480</v>
      </c>
      <c r="S7">
        <v>25</v>
      </c>
    </row>
    <row r="8" spans="1:19" ht="15.75" customHeight="1">
      <c r="A8" s="414" t="s">
        <v>474</v>
      </c>
      <c r="B8" s="457" t="s">
        <v>724</v>
      </c>
      <c r="C8" s="424">
        <v>31</v>
      </c>
      <c r="D8" s="416" t="s">
        <v>483</v>
      </c>
      <c r="E8" s="416" t="s">
        <v>453</v>
      </c>
      <c r="F8" s="427">
        <v>153</v>
      </c>
      <c r="G8" s="427">
        <v>1</v>
      </c>
      <c r="H8" s="427">
        <v>153</v>
      </c>
      <c r="I8" s="427">
        <v>1</v>
      </c>
      <c r="J8" s="457" t="s">
        <v>725</v>
      </c>
      <c r="K8" s="421">
        <v>1400</v>
      </c>
      <c r="L8" s="485" t="s">
        <v>726</v>
      </c>
      <c r="M8" s="456">
        <v>2</v>
      </c>
      <c r="N8" s="424"/>
      <c r="O8" s="457" t="s">
        <v>531</v>
      </c>
      <c r="R8" t="s">
        <v>482</v>
      </c>
      <c r="S8">
        <v>26</v>
      </c>
    </row>
    <row r="9" spans="1:19" ht="15.75" customHeight="1">
      <c r="A9" s="165" t="s">
        <v>723</v>
      </c>
      <c r="B9" s="5" t="s">
        <v>724</v>
      </c>
      <c r="C9" s="392">
        <v>30</v>
      </c>
      <c r="D9" s="84" t="s">
        <v>483</v>
      </c>
      <c r="E9" s="84" t="s">
        <v>453</v>
      </c>
      <c r="F9" s="432">
        <v>153</v>
      </c>
      <c r="G9" s="432">
        <v>1</v>
      </c>
      <c r="H9" s="432">
        <v>153</v>
      </c>
      <c r="I9" s="432">
        <v>57</v>
      </c>
      <c r="J9" s="5" t="s">
        <v>725</v>
      </c>
      <c r="K9" s="40">
        <v>1500</v>
      </c>
      <c r="L9" s="30" t="s">
        <v>727</v>
      </c>
      <c r="M9" s="42">
        <v>2</v>
      </c>
      <c r="N9" s="392"/>
      <c r="O9" s="5" t="s">
        <v>531</v>
      </c>
      <c r="R9" t="s">
        <v>483</v>
      </c>
      <c r="S9">
        <v>27</v>
      </c>
    </row>
    <row r="10" spans="1:19" ht="15.75" customHeight="1">
      <c r="A10" s="414"/>
      <c r="B10" s="425"/>
      <c r="C10" s="424"/>
      <c r="D10" s="416"/>
      <c r="E10" s="416"/>
      <c r="F10" s="417"/>
      <c r="G10" s="417"/>
      <c r="H10" s="417"/>
      <c r="I10" s="417"/>
      <c r="J10" s="415"/>
      <c r="K10" s="421"/>
      <c r="L10" s="485"/>
      <c r="M10" s="423"/>
      <c r="N10" s="424"/>
      <c r="O10" s="415"/>
      <c r="R10" t="s">
        <v>485</v>
      </c>
      <c r="S10">
        <v>28</v>
      </c>
    </row>
    <row r="11" spans="1:19" ht="15.75" customHeight="1">
      <c r="A11" s="165"/>
      <c r="B11" s="4"/>
      <c r="C11" s="392"/>
      <c r="D11" s="84"/>
      <c r="E11" s="84"/>
      <c r="F11" s="432"/>
      <c r="G11" s="432"/>
      <c r="H11" s="432"/>
      <c r="I11" s="432"/>
      <c r="J11" s="5"/>
      <c r="K11" s="40"/>
      <c r="L11" s="30"/>
      <c r="M11" s="42"/>
      <c r="N11" s="392"/>
      <c r="O11" s="5"/>
      <c r="R11" t="s">
        <v>487</v>
      </c>
      <c r="S11">
        <v>29</v>
      </c>
    </row>
    <row r="12" spans="1:19" ht="15.75" customHeight="1">
      <c r="A12" s="414"/>
      <c r="B12" s="425"/>
      <c r="C12" s="424"/>
      <c r="D12" s="416"/>
      <c r="E12" s="416"/>
      <c r="F12" s="417"/>
      <c r="G12" s="417"/>
      <c r="H12" s="417"/>
      <c r="I12" s="417"/>
      <c r="J12" s="415"/>
      <c r="K12" s="421"/>
      <c r="L12" s="485"/>
      <c r="M12" s="423"/>
      <c r="N12" s="424"/>
      <c r="O12" s="415"/>
      <c r="R12" t="s">
        <v>490</v>
      </c>
      <c r="S12">
        <v>30</v>
      </c>
    </row>
    <row r="13" spans="1:19" ht="15.75" customHeight="1">
      <c r="A13" s="165"/>
      <c r="B13" s="4"/>
      <c r="C13" s="392"/>
      <c r="D13" s="84"/>
      <c r="E13" s="84"/>
      <c r="F13" s="432"/>
      <c r="G13" s="432"/>
      <c r="H13" s="432"/>
      <c r="I13" s="432"/>
      <c r="J13" s="5"/>
      <c r="K13" s="40"/>
      <c r="L13" s="30"/>
      <c r="M13" s="42"/>
      <c r="N13" s="392"/>
      <c r="O13" s="5"/>
      <c r="R13" t="s">
        <v>491</v>
      </c>
      <c r="S13">
        <v>31</v>
      </c>
    </row>
    <row r="14" spans="1:19" ht="15.75" customHeight="1">
      <c r="A14" s="414"/>
      <c r="B14" s="425"/>
      <c r="C14" s="424"/>
      <c r="D14" s="416"/>
      <c r="E14" s="416"/>
      <c r="F14" s="417"/>
      <c r="G14" s="417"/>
      <c r="H14" s="417"/>
      <c r="I14" s="417"/>
      <c r="J14" s="415"/>
      <c r="K14" s="421"/>
      <c r="L14" s="485"/>
      <c r="M14" s="423"/>
      <c r="N14" s="424"/>
      <c r="O14" s="415"/>
      <c r="R14" t="s">
        <v>492</v>
      </c>
      <c r="S14">
        <v>32</v>
      </c>
    </row>
    <row r="15" spans="1:19" ht="15.75" customHeight="1">
      <c r="A15" s="165"/>
      <c r="B15" s="4"/>
      <c r="C15" s="392"/>
      <c r="D15" s="84"/>
      <c r="E15" s="84"/>
      <c r="F15" s="432"/>
      <c r="G15" s="432"/>
      <c r="H15" s="432"/>
      <c r="I15" s="432"/>
      <c r="J15" s="5"/>
      <c r="K15" s="40"/>
      <c r="L15" s="30"/>
      <c r="M15" s="42"/>
      <c r="N15" s="392"/>
      <c r="O15" s="5"/>
      <c r="R15" t="s">
        <v>493</v>
      </c>
      <c r="S15" t="s">
        <v>532</v>
      </c>
    </row>
    <row r="16" spans="1:19" ht="15.75" customHeight="1">
      <c r="A16" s="414"/>
      <c r="B16" s="425"/>
      <c r="C16" s="424"/>
      <c r="D16" s="416"/>
      <c r="E16" s="416"/>
      <c r="F16" s="417"/>
      <c r="G16" s="417"/>
      <c r="H16" s="417"/>
      <c r="I16" s="417"/>
      <c r="J16" s="415"/>
      <c r="K16" s="421"/>
      <c r="L16" s="485"/>
      <c r="M16" s="423"/>
      <c r="N16" s="424"/>
      <c r="O16" s="415"/>
      <c r="R16" t="s">
        <v>494</v>
      </c>
      <c r="S16" t="s">
        <v>495</v>
      </c>
    </row>
    <row r="17" spans="1:19" ht="15.75" customHeight="1">
      <c r="A17" s="165"/>
      <c r="B17" s="4"/>
      <c r="C17" s="392"/>
      <c r="D17" s="84"/>
      <c r="E17" s="84"/>
      <c r="F17" s="432"/>
      <c r="G17" s="432"/>
      <c r="H17" s="432"/>
      <c r="I17" s="432"/>
      <c r="J17" s="5"/>
      <c r="K17" s="40"/>
      <c r="L17" s="30"/>
      <c r="M17" s="42"/>
      <c r="N17" s="392"/>
      <c r="O17" s="5"/>
      <c r="R17" t="s">
        <v>533</v>
      </c>
      <c r="S17" s="446" t="s">
        <v>476</v>
      </c>
    </row>
    <row r="18" spans="1:19" ht="15.75" customHeight="1">
      <c r="A18" s="414"/>
      <c r="B18" s="425"/>
      <c r="C18" s="424"/>
      <c r="D18" s="416"/>
      <c r="E18" s="416"/>
      <c r="F18" s="417"/>
      <c r="G18" s="417"/>
      <c r="H18" s="417"/>
      <c r="I18" s="417"/>
      <c r="J18" s="415"/>
      <c r="K18" s="421"/>
      <c r="L18" s="485"/>
      <c r="M18" s="423"/>
      <c r="N18" s="424"/>
      <c r="O18" s="415"/>
      <c r="R18" t="s">
        <v>497</v>
      </c>
      <c r="S18" t="s">
        <v>498</v>
      </c>
    </row>
    <row r="19" spans="1:19" ht="15.75" customHeight="1">
      <c r="A19" s="165"/>
      <c r="B19" s="4"/>
      <c r="C19" s="392"/>
      <c r="D19" s="84"/>
      <c r="E19" s="84"/>
      <c r="F19" s="432"/>
      <c r="G19" s="432"/>
      <c r="H19" s="432"/>
      <c r="I19" s="432"/>
      <c r="J19" s="5"/>
      <c r="K19" s="40"/>
      <c r="L19" s="30"/>
      <c r="M19" s="42"/>
      <c r="N19" s="392"/>
      <c r="O19" s="5"/>
      <c r="R19" t="s">
        <v>499</v>
      </c>
      <c r="S19" s="278" t="s">
        <v>474</v>
      </c>
    </row>
    <row r="20" spans="1:19" ht="15.75" customHeight="1">
      <c r="A20" s="414"/>
      <c r="B20" s="425"/>
      <c r="C20" s="424"/>
      <c r="D20" s="416"/>
      <c r="E20" s="416"/>
      <c r="F20" s="417"/>
      <c r="G20" s="417"/>
      <c r="H20" s="417"/>
      <c r="I20" s="417"/>
      <c r="J20" s="415"/>
      <c r="K20" s="421"/>
      <c r="L20" s="485"/>
      <c r="M20" s="423"/>
      <c r="N20" s="424"/>
      <c r="O20" s="415"/>
      <c r="R20" t="s">
        <v>500</v>
      </c>
      <c r="S20" s="278" t="s">
        <v>488</v>
      </c>
    </row>
    <row r="21" spans="1:19" ht="15.75" customHeight="1">
      <c r="A21" s="165"/>
      <c r="B21" s="4"/>
      <c r="C21" s="392"/>
      <c r="D21" s="84"/>
      <c r="E21" s="84"/>
      <c r="F21" s="432"/>
      <c r="G21" s="432"/>
      <c r="H21" s="432"/>
      <c r="I21" s="432"/>
      <c r="J21" s="5"/>
      <c r="K21" s="40"/>
      <c r="L21" s="30"/>
      <c r="M21" s="42"/>
      <c r="N21" s="392"/>
      <c r="O21" s="5"/>
    </row>
    <row r="22" spans="1:19" ht="15.75" customHeight="1">
      <c r="A22" s="414"/>
      <c r="B22" s="425"/>
      <c r="C22" s="424"/>
      <c r="D22" s="416"/>
      <c r="E22" s="416"/>
      <c r="F22" s="417"/>
      <c r="G22" s="417"/>
      <c r="H22" s="417"/>
      <c r="I22" s="417"/>
      <c r="J22" s="415"/>
      <c r="K22" s="421"/>
      <c r="L22" s="485"/>
      <c r="M22" s="423"/>
      <c r="N22" s="424"/>
      <c r="O22" s="415"/>
    </row>
    <row r="23" spans="1:19" ht="15.75" customHeight="1">
      <c r="A23" s="165"/>
      <c r="B23" s="4"/>
      <c r="C23" s="392"/>
      <c r="D23" s="84"/>
      <c r="E23" s="84"/>
      <c r="F23" s="432"/>
      <c r="G23" s="432"/>
      <c r="H23" s="432"/>
      <c r="I23" s="432"/>
      <c r="J23" s="5"/>
      <c r="K23" s="40"/>
      <c r="L23" s="30"/>
      <c r="M23" s="42"/>
      <c r="N23" s="392"/>
      <c r="O23" s="5"/>
    </row>
    <row r="24" spans="1:19" ht="15.75" customHeight="1">
      <c r="A24" s="414"/>
      <c r="B24" s="425"/>
      <c r="C24" s="424"/>
      <c r="D24" s="416"/>
      <c r="E24" s="416"/>
      <c r="F24" s="417"/>
      <c r="G24" s="417"/>
      <c r="H24" s="417"/>
      <c r="I24" s="417"/>
      <c r="J24" s="415"/>
      <c r="K24" s="421"/>
      <c r="L24" s="485"/>
      <c r="M24" s="423"/>
      <c r="N24" s="424"/>
      <c r="O24" s="415"/>
    </row>
    <row r="25" spans="1:19" ht="15.75" customHeight="1">
      <c r="A25" s="165"/>
      <c r="B25" s="4"/>
      <c r="C25" s="392"/>
      <c r="D25" s="84"/>
      <c r="E25" s="84"/>
      <c r="F25" s="432"/>
      <c r="G25" s="432"/>
      <c r="H25" s="432"/>
      <c r="I25" s="432"/>
      <c r="J25" s="5"/>
      <c r="K25" s="40"/>
      <c r="L25" s="30"/>
      <c r="M25" s="42"/>
      <c r="N25" s="392"/>
      <c r="O25" s="5"/>
    </row>
    <row r="26" spans="1:19" ht="15.75" customHeight="1">
      <c r="A26" s="414"/>
      <c r="B26" s="425"/>
      <c r="C26" s="424"/>
      <c r="D26" s="416"/>
      <c r="E26" s="416"/>
      <c r="F26" s="417"/>
      <c r="G26" s="417"/>
      <c r="H26" s="417"/>
      <c r="I26" s="417"/>
      <c r="J26" s="415"/>
      <c r="K26" s="421"/>
      <c r="L26" s="485"/>
      <c r="M26" s="423"/>
      <c r="N26" s="424"/>
      <c r="O26" s="415"/>
    </row>
    <row r="27" spans="1:19" ht="15.75" customHeight="1">
      <c r="A27" s="165"/>
      <c r="B27" s="4"/>
      <c r="C27" s="392"/>
      <c r="D27" s="84"/>
      <c r="E27" s="84"/>
      <c r="F27" s="432"/>
      <c r="G27" s="432"/>
      <c r="H27" s="432"/>
      <c r="I27" s="432"/>
      <c r="J27" s="5"/>
      <c r="K27" s="40"/>
      <c r="L27" s="30"/>
      <c r="M27" s="42"/>
      <c r="N27" s="392"/>
      <c r="O27" s="5"/>
    </row>
    <row r="28" spans="1:19" ht="15.75" customHeight="1">
      <c r="A28" s="414"/>
      <c r="B28" s="425"/>
      <c r="C28" s="424"/>
      <c r="D28" s="416"/>
      <c r="E28" s="416"/>
      <c r="F28" s="417"/>
      <c r="G28" s="417"/>
      <c r="H28" s="417"/>
      <c r="I28" s="417"/>
      <c r="J28" s="415"/>
      <c r="K28" s="421"/>
      <c r="L28" s="485"/>
      <c r="M28" s="423"/>
      <c r="N28" s="424"/>
      <c r="O28" s="415"/>
    </row>
    <row r="29" spans="1:19" ht="15.75" customHeight="1">
      <c r="A29" s="165"/>
      <c r="B29" s="4"/>
      <c r="C29" s="392"/>
      <c r="D29" s="84"/>
      <c r="E29" s="84"/>
      <c r="F29" s="432"/>
      <c r="G29" s="432"/>
      <c r="H29" s="432"/>
      <c r="I29" s="432"/>
      <c r="J29" s="5"/>
      <c r="K29" s="40"/>
      <c r="L29" s="30"/>
      <c r="M29" s="42"/>
      <c r="N29" s="392"/>
      <c r="O29" s="5"/>
    </row>
    <row r="30" spans="1:19" ht="15.75" customHeight="1">
      <c r="A30" s="414"/>
      <c r="B30" s="425"/>
      <c r="C30" s="424"/>
      <c r="D30" s="416"/>
      <c r="E30" s="416"/>
      <c r="F30" s="417"/>
      <c r="G30" s="417"/>
      <c r="H30" s="417"/>
      <c r="I30" s="417"/>
      <c r="J30" s="415"/>
      <c r="K30" s="421"/>
      <c r="L30" s="485"/>
      <c r="M30" s="423"/>
      <c r="N30" s="424"/>
      <c r="O30" s="415"/>
    </row>
    <row r="31" spans="1:19" ht="15.75" customHeight="1">
      <c r="A31" s="165"/>
      <c r="B31" s="4"/>
      <c r="C31" s="392"/>
      <c r="D31" s="84"/>
      <c r="E31" s="84"/>
      <c r="F31" s="432"/>
      <c r="G31" s="432"/>
      <c r="H31" s="432"/>
      <c r="I31" s="432"/>
      <c r="J31" s="5"/>
      <c r="K31" s="40"/>
      <c r="L31" s="30"/>
      <c r="M31" s="42"/>
      <c r="N31" s="392"/>
      <c r="O31" s="5"/>
    </row>
    <row r="32" spans="1:19" ht="15.75" customHeight="1">
      <c r="A32" s="414"/>
      <c r="B32" s="425"/>
      <c r="C32" s="424"/>
      <c r="D32" s="416"/>
      <c r="E32" s="416"/>
      <c r="F32" s="417"/>
      <c r="G32" s="417"/>
      <c r="H32" s="417"/>
      <c r="I32" s="417"/>
      <c r="J32" s="415"/>
      <c r="K32" s="421"/>
      <c r="L32" s="485"/>
      <c r="M32" s="423"/>
      <c r="N32" s="424"/>
      <c r="O32" s="415"/>
    </row>
    <row r="33" spans="1:15" ht="15.75" customHeight="1">
      <c r="A33" s="165"/>
      <c r="B33" s="4"/>
      <c r="C33" s="392"/>
      <c r="D33" s="84"/>
      <c r="E33" s="84"/>
      <c r="F33" s="432"/>
      <c r="G33" s="432"/>
      <c r="H33" s="432"/>
      <c r="I33" s="432"/>
      <c r="J33" s="5"/>
      <c r="K33" s="40"/>
      <c r="L33" s="30"/>
      <c r="M33" s="42"/>
      <c r="N33" s="392"/>
      <c r="O33" s="5"/>
    </row>
    <row r="34" spans="1:15">
      <c r="B34" t="s">
        <v>534</v>
      </c>
    </row>
  </sheetData>
  <mergeCells count="11">
    <mergeCell ref="O2:O3"/>
    <mergeCell ref="B2:B3"/>
    <mergeCell ref="C2:C3"/>
    <mergeCell ref="D2:D3"/>
    <mergeCell ref="E2:E3"/>
    <mergeCell ref="F2:G2"/>
    <mergeCell ref="H2:I2"/>
    <mergeCell ref="J2:J3"/>
    <mergeCell ref="K2:L2"/>
    <mergeCell ref="M2:M3"/>
    <mergeCell ref="N2:N3"/>
  </mergeCells>
  <phoneticPr fontId="27"/>
  <dataValidations count="7">
    <dataValidation type="list" imeMode="hiragana" allowBlank="1" showInputMessage="1" showErrorMessage="1" sqref="N4:N33">
      <formula1>$R$5</formula1>
    </dataValidation>
    <dataValidation imeMode="hiragana" allowBlank="1" showInputMessage="1" showErrorMessage="1" sqref="E4:J33 B4:B33"/>
    <dataValidation imeMode="off" allowBlank="1" showInputMessage="1" showErrorMessage="1" sqref="K4:M33"/>
    <dataValidation type="list" allowBlank="1" showInputMessage="1" showErrorMessage="1" sqref="D4:D33">
      <formula1>$R$7:$R$20</formula1>
    </dataValidation>
    <dataValidation type="list" allowBlank="1" showInputMessage="1" showErrorMessage="1" sqref="C4:C6 C8:C33">
      <formula1>$S$7:$S$14</formula1>
    </dataValidation>
    <dataValidation type="list" allowBlank="1" showInputMessage="1" showErrorMessage="1" sqref="A4:A33">
      <formula1>$S$17:$S$20</formula1>
    </dataValidation>
    <dataValidation type="list" allowBlank="1" showInputMessage="1" showErrorMessage="1" sqref="C7">
      <formula1>$S$7:$S$15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一民集計</vt:lpstr>
      <vt:lpstr>間伐</vt:lpstr>
      <vt:lpstr>造林</vt:lpstr>
      <vt:lpstr>その他</vt:lpstr>
      <vt:lpstr>作業路網</vt:lpstr>
      <vt:lpstr>施設</vt:lpstr>
      <vt:lpstr>間伐（道有林）</vt:lpstr>
      <vt:lpstr>造林（道有林）</vt:lpstr>
      <vt:lpstr>作業路網（道有林）</vt:lpstr>
      <vt:lpstr>間伐!Print_Area</vt:lpstr>
      <vt:lpstr>作業路網!Print_Area</vt:lpstr>
      <vt:lpstr>造林!Print_Area</vt:lpstr>
      <vt:lpstr>その他!Print_Titles</vt:lpstr>
      <vt:lpstr>間伐!Print_Titles</vt:lpstr>
      <vt:lpstr>作業路網!Print_Titles</vt:lpstr>
      <vt:lpstr>施設!Print_Titles</vt:lpstr>
      <vt:lpstr>造林!Print_Titles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藤原　祐介</cp:lastModifiedBy>
  <cp:lastPrinted>2019-04-18T23:45:55Z</cp:lastPrinted>
  <dcterms:created xsi:type="dcterms:W3CDTF">2013-06-24T07:06:20Z</dcterms:created>
  <dcterms:modified xsi:type="dcterms:W3CDTF">2019-04-19T00:48:19Z</dcterms:modified>
</cp:coreProperties>
</file>