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HEQ3828jiy7L6kvfQZtUQaYV7TiWwsXYgd6JqnJWGCz64HQLGmRXuJWyc4Eeg/PRTCHNOnyI6jKDOhorYtmluQ==" workbookSaltValue="tjvw2KMKNAIL9AhGhNShkw=="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<sst xmlns="http://schemas.openxmlformats.org/spreadsheetml/2006/main" xmlns:r="http://schemas.openxmlformats.org/officeDocument/2006/relationships" count="114" uniqueCount="114">
  <si>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1⑥</t>
  </si>
  <si>
    <t>令和6年度全国平均</t>
    <rPh sb="0" eb="2">
      <t>レイワ</t>
    </rPh>
    <rPh sb="3" eb="5">
      <t>ネンド</t>
    </rPh>
    <phoneticPr fontId="1"/>
  </si>
  <si>
    <t>経営比較分析表（令和6年度決算）</t>
    <rPh sb="8" eb="10">
      <t>レイワ</t>
    </rPh>
    <rPh sb="11" eb="13">
      <t>ネンド</t>
    </rPh>
    <phoneticPr fontId="1"/>
  </si>
  <si>
    <t>人口（人）</t>
    <rPh sb="0" eb="2">
      <t>ジンコウ</t>
    </rPh>
    <rPh sb="3" eb="4">
      <t>ヒト</t>
    </rPh>
    <phoneticPr fontId="1"/>
  </si>
  <si>
    <t>1. 経営の健全性・効率性</t>
    <rPh sb="3" eb="5">
      <t>ケイエイ</t>
    </rPh>
    <rPh sb="6" eb="9">
      <t>ケンゼンセイ</t>
    </rPh>
    <rPh sb="10" eb="12">
      <t>コウリツ</t>
    </rPh>
    <rPh sb="12" eb="13">
      <t>セイ</t>
    </rPh>
    <phoneticPr fontId="1"/>
  </si>
  <si>
    <t>業務名</t>
    <rPh sb="2" eb="3">
      <t>メイ</t>
    </rPh>
    <phoneticPr fontId="1"/>
  </si>
  <si>
    <t>1. 経営の健全性・効率性について</t>
  </si>
  <si>
    <t>業種名</t>
    <rPh sb="2" eb="3">
      <t>メイ</t>
    </rPh>
    <phoneticPr fontId="1"/>
  </si>
  <si>
    <t>事業名</t>
  </si>
  <si>
    <t>比率(N-3)</t>
    <rPh sb="0" eb="2">
      <t>ヒリツ</t>
    </rPh>
    <phoneticPr fontId="1"/>
  </si>
  <si>
    <t>業務CD</t>
    <rPh sb="0" eb="2">
      <t>ギョウム</t>
    </rPh>
    <phoneticPr fontId="1"/>
  </si>
  <si>
    <r>
      <t>面積(km</t>
    </r>
    <r>
      <rPr>
        <b/>
        <vertAlign val="superscript"/>
        <sz val="11"/>
        <color theme="1"/>
        <rFont val="ＭＳ ゴシック"/>
      </rPr>
      <t>2</t>
    </r>
    <r>
      <rPr>
        <b/>
        <sz val="11"/>
        <color theme="1"/>
        <rFont val="ＭＳ ゴシック"/>
      </rPr>
      <t>)</t>
    </r>
  </si>
  <si>
    <t>当該団体値（当該値）</t>
    <rPh sb="2" eb="4">
      <t>ダンタイ</t>
    </rPh>
    <phoneticPr fontId="1"/>
  </si>
  <si>
    <t>類似団体区分</t>
    <rPh sb="4" eb="6">
      <t>クブン</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</si>
  <si>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</si>
  <si>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管理者の情報</t>
    <rPh sb="0" eb="3">
      <t>カンリシャ</t>
    </rPh>
    <rPh sb="4" eb="6">
      <t>ジョウホウ</t>
    </rPh>
    <phoneticPr fontId="1"/>
  </si>
  <si>
    <r>
      <t>1か月20ｍ</t>
    </r>
    <r>
      <rPr>
        <b/>
        <vertAlign val="superscript"/>
        <sz val="12"/>
        <color theme="1"/>
        <rFont val="ＭＳ ゴシック"/>
      </rPr>
      <t>3</t>
    </r>
    <r>
      <rPr>
        <b/>
        <sz val="11"/>
        <color theme="1"/>
        <rFont val="ＭＳ ゴシック"/>
      </rPr>
      <t>当たり家庭料金(円)</t>
    </r>
  </si>
  <si>
    <t>分析欄</t>
    <rPh sb="0" eb="2">
      <t>ブンセキ</t>
    </rPh>
    <rPh sb="2" eb="3">
      <t>ラン</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</si>
  <si>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</si>
  <si>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</si>
  <si>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t>
  </si>
  <si>
    <t>業種CD</t>
    <rPh sb="0" eb="2">
      <t>ギョウシュ</t>
    </rPh>
    <phoneticPr fontId="1"/>
  </si>
  <si>
    <t>施設CD</t>
    <rPh sb="0" eb="2">
      <t>シセツ</t>
    </rPh>
    <phoneticPr fontId="1"/>
  </si>
  <si>
    <t>資金不足比率(％)</t>
  </si>
  <si>
    <t>自己資本構成比率(％)</t>
  </si>
  <si>
    <t>1⑦</t>
  </si>
  <si>
    <t>類似団体</t>
    <rPh sb="0" eb="2">
      <t>ルイジ</t>
    </rPh>
    <rPh sb="2" eb="4">
      <t>ダンタイ</t>
    </rPh>
    <phoneticPr fontId="1"/>
  </si>
  <si>
    <t>普及率(％)</t>
  </si>
  <si>
    <t>－</t>
  </si>
  <si>
    <t>2. 老朽化の状況</t>
  </si>
  <si>
    <t>有収率(％)</t>
    <rPh sb="0" eb="1">
      <t>ユウ</t>
    </rPh>
    <rPh sb="1" eb="3">
      <t>シュウリツ</t>
    </rPh>
    <phoneticPr fontId="1"/>
  </si>
  <si>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</si>
  <si>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</si>
  <si>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④企業債残高対事業規模比率(％)</t>
  </si>
  <si>
    <t>1②</t>
  </si>
  <si>
    <t>類似団体平均値（平均値）</t>
  </si>
  <si>
    <t>大項目</t>
    <rPh sb="0" eb="3">
      <t>ダイコウモク</t>
    </rPh>
    <phoneticPr fontId="1"/>
  </si>
  <si>
    <t>【】</t>
  </si>
  <si>
    <t>全国平均</t>
    <rPh sb="0" eb="2">
      <t>ゼンコク</t>
    </rPh>
    <rPh sb="2" eb="4">
      <t>ヘイキン</t>
    </rPh>
    <phoneticPr fontId="1"/>
  </si>
  <si>
    <t>1. 経営の健全性・効率性</t>
  </si>
  <si>
    <t>小項目</t>
    <rPh sb="0" eb="3">
      <t>ショウコウモク</t>
    </rPh>
    <phoneticPr fontId="1"/>
  </si>
  <si>
    <t>2. 老朽化の状況について</t>
  </si>
  <si>
    <t>類似団体平均(N-2)</t>
  </si>
  <si>
    <t>全体総括</t>
    <rPh sb="0" eb="2">
      <t>ゼンタイ</t>
    </rPh>
    <rPh sb="2" eb="4">
      <t>ソウカツ</t>
    </rPh>
    <phoneticPr fontId="1"/>
  </si>
  <si>
    <t>②累積欠損金比率(％)</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</si>
  <si>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</si>
  <si>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←年数補正</t>
    <rPh sb="1" eb="3">
      <t>ネンスウ</t>
    </rPh>
    <rPh sb="3" eb="5">
      <t>ホセイ</t>
    </rPh>
    <phoneticPr fontId="1"/>
  </si>
  <si>
    <t>団体CD</t>
    <rPh sb="0" eb="2">
      <t>ダンタイ</t>
    </rPh>
    <phoneticPr fontId="1"/>
  </si>
  <si>
    <t>⑧水洗化率(％)</t>
  </si>
  <si>
    <t>1①</t>
  </si>
  <si>
    <t>1③</t>
  </si>
  <si>
    <t>①経常収支比率(％)</t>
  </si>
  <si>
    <t>1④</t>
  </si>
  <si>
    <t>1⑧</t>
  </si>
  <si>
    <t>項番</t>
    <rPh sb="0" eb="2">
      <t>コウバン</t>
    </rPh>
    <phoneticPr fontId="1"/>
  </si>
  <si>
    <t>1⑤</t>
  </si>
  <si>
    <t>2①</t>
  </si>
  <si>
    <t>2②</t>
  </si>
  <si>
    <t>下水道事業(法適用)</t>
    <rPh sb="3" eb="5">
      <t>ジギョウ</t>
    </rPh>
    <rPh sb="6" eb="7">
      <t>ホウ</t>
    </rPh>
    <rPh sb="7" eb="9">
      <t>テキヨウ</t>
    </rPh>
    <phoneticPr fontId="1"/>
  </si>
  <si>
    <t>業種名称</t>
    <rPh sb="0" eb="2">
      <t>ギョウシュ</t>
    </rPh>
    <rPh sb="2" eb="4">
      <t>メイショウ</t>
    </rPh>
    <phoneticPr fontId="1"/>
  </si>
  <si>
    <t>①有形固定資産減価償却率(％)</t>
    <rPh sb="1" eb="3">
      <t>ユウケイ</t>
    </rPh>
    <rPh sb="3" eb="5">
      <t>コテイ</t>
    </rPh>
    <rPh sb="5" eb="7">
      <t>シサン</t>
    </rPh>
    <rPh sb="7" eb="9">
      <t>ゲンカ</t>
    </rPh>
    <rPh sb="9" eb="11">
      <t>ショウキャク</t>
    </rPh>
    <rPh sb="11" eb="12">
      <t>リツ</t>
    </rPh>
    <phoneticPr fontId="1"/>
  </si>
  <si>
    <t>2③</t>
  </si>
  <si>
    <t>年度</t>
    <rPh sb="0" eb="2">
      <t>ネンド</t>
    </rPh>
    <phoneticPr fontId="1"/>
  </si>
  <si>
    <t>事業CD</t>
    <rPh sb="0" eb="2">
      <t>ジギョウ</t>
    </rPh>
    <phoneticPr fontId="1"/>
  </si>
  <si>
    <t>③流動比率(％)</t>
    <rPh sb="1" eb="3">
      <t>リュウドウ</t>
    </rPh>
    <rPh sb="3" eb="5">
      <t>ヒリツ</t>
    </rPh>
    <phoneticPr fontId="1"/>
  </si>
  <si>
    <t>基本情報</t>
    <rPh sb="0" eb="2">
      <t>キホン</t>
    </rPh>
    <rPh sb="2" eb="4">
      <t>ジョウホウ</t>
    </rPh>
    <phoneticPr fontId="1"/>
  </si>
  <si>
    <t>中項目</t>
    <rPh sb="0" eb="1">
      <t>チュウ</t>
    </rPh>
    <rPh sb="1" eb="3">
      <t>コウモク</t>
    </rPh>
    <phoneticPr fontId="1"/>
  </si>
  <si>
    <t>⑤経費回収率(％)</t>
  </si>
  <si>
    <t>⑥汚水処理原価(円)</t>
    <rPh sb="1" eb="3">
      <t>オスイ</t>
    </rPh>
    <rPh sb="3" eb="5">
      <t>ショリ</t>
    </rPh>
    <rPh sb="5" eb="7">
      <t>ゲンカ</t>
    </rPh>
    <rPh sb="8" eb="9">
      <t>エン</t>
    </rPh>
    <phoneticPr fontId="1"/>
  </si>
  <si>
    <t>⑦施設利用率(％)</t>
    <rPh sb="1" eb="3">
      <t>シセツ</t>
    </rPh>
    <rPh sb="3" eb="6">
      <t>リヨウリツ</t>
    </rPh>
    <phoneticPr fontId="1"/>
  </si>
  <si>
    <t>②管渠老朽化率(％)</t>
  </si>
  <si>
    <t>③管渠改善率(％)</t>
  </si>
  <si>
    <t>　農業集落排水事業が共用開始してから２７年以上経過している地区があり、処理施設の設備更新を行っていますが、管渠の大規模な更新は未実施であり、老朽管の更新に向けて整備計画等の作成を検討していかなければなりません。</t>
  </si>
  <si>
    <t>都道府県名</t>
    <rPh sb="0" eb="4">
      <t>トドウフケン</t>
    </rPh>
    <rPh sb="4" eb="5">
      <t>メイ</t>
    </rPh>
    <phoneticPr fontId="1"/>
  </si>
  <si>
    <t>法適・法非適</t>
    <rPh sb="0" eb="1">
      <t>ホウ</t>
    </rPh>
    <rPh sb="1" eb="2">
      <t>テキ</t>
    </rPh>
    <rPh sb="3" eb="4">
      <t>ホウ</t>
    </rPh>
    <rPh sb="4" eb="5">
      <t>ヒ</t>
    </rPh>
    <rPh sb="5" eb="6">
      <t>テキ</t>
    </rPh>
    <phoneticPr fontId="1"/>
  </si>
  <si>
    <t>事業名称</t>
    <rPh sb="0" eb="2">
      <t>ジギョウ</t>
    </rPh>
    <rPh sb="2" eb="4">
      <t>メイショウ</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</si>
  <si>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</si>
  <si>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</si>
  <si>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</si>
  <si>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</si>
  <si>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</si>
  <si>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</si>
  <si>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</si>
  <si>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人口密度</t>
    <rPh sb="0" eb="2">
      <t>ジンコウ</t>
    </rPh>
    <rPh sb="2" eb="4">
      <t>ミツド</t>
    </rPh>
    <phoneticPr fontId="1"/>
  </si>
  <si>
    <t>処理区域内人口</t>
  </si>
  <si>
    <t>処理区域面積</t>
  </si>
  <si>
    <t>処理区域内人口密度</t>
  </si>
  <si>
    <t>比率(N-4)</t>
    <rPh sb="0" eb="2">
      <t>ヒリツ</t>
    </rPh>
    <phoneticPr fontId="1"/>
  </si>
  <si>
    <t>比率(N-2)</t>
    <rPh sb="0" eb="2">
      <t>ヒリツ</t>
    </rPh>
    <phoneticPr fontId="1"/>
  </si>
  <si>
    <t>比率(N-1)</t>
    <rPh sb="0" eb="2">
      <t>ヒリツ</t>
    </rPh>
    <phoneticPr fontId="1"/>
  </si>
  <si>
    <t>比率(N)</t>
    <rPh sb="0" eb="2">
      <t>ヒリツ</t>
    </rPh>
    <phoneticPr fontId="1"/>
  </si>
  <si>
    <t>類似団体平均(N-4)</t>
  </si>
  <si>
    <t>類似団体平均(N-3)</t>
  </si>
  <si>
    <t>類似団体平均(N-1)</t>
  </si>
  <si>
    <t>農業集落排水</t>
  </si>
  <si>
    <t>類似団体平均(N)</t>
  </si>
  <si>
    <t>全国平均</t>
  </si>
  <si>
    <t>参照用</t>
    <rPh sb="0" eb="3">
      <t>サンショウヨウ</t>
    </rPh>
    <phoneticPr fontId="1"/>
  </si>
  <si>
    <t>北海道　蘭越町</t>
  </si>
  <si>
    <t>法適用</t>
  </si>
  <si>
    <t>下水道事業</t>
  </si>
  <si>
    <t>F1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</si>
  <si>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</si>
  <si>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</si>
  <si>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</si>
  <si>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</si>
  <si>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</si>
  <si>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</si>
  <si>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</si>
  <si>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←日数補正</t>
    <rPh sb="1" eb="3">
      <t>ニッスウ</t>
    </rPh>
    <rPh sb="3" eb="5">
      <t>ホセイ</t>
    </rPh>
    <phoneticPr fontId="1"/>
  </si>
  <si>
    <t>"R"yy</t>
  </si>
  <si>
    <t>←書式設定</t>
    <rPh sb="1" eb="3">
      <t>ショシキ</t>
    </rPh>
    <rPh sb="3" eb="5">
      <t>セッテイ</t>
    </rPh>
    <phoneticPr fontId="1"/>
  </si>
  <si>
    <t>　各施設とも経年劣化に伴い、維持管理費が増加してきていることから、各施設の最適整備構想を令和２年度に策定。最適整備構想に基づき、今後も日々の適正な管理を強化し、国の補助を利用しながら計画的に整備を進め、修繕費の削減に努めていく必要があります。</t>
  </si>
  <si>
    <t>①② 経常収支比率は100％を上回っており、累積欠損金も０％であることから、指標としては健全であるといえますが、一般会計からの補助金に依存していることから、適正な使用料収入を検討し、自己財源を増加させる必要があります。
③ 流動比率は全国水準を下回っています。昆布地区処理施設の更新を令和４年度から行っており、今後も企業債残高は増えていくと予想されることから、流動比率についても低下していくことが予想されます。
④ 前述のとおり令和４年度から昆布地区処理施設の更新を行っていることから、企業債残高対事業規模比率は今後、増加していくことが見込まれます。
⑤⑥ 本町は面積が広大なため、処理施設が３箇所に分散しています。そのため、投資的経費も多大となっていると考えられることから、今後は適正な料金収入を検討していかなければなりません。
⑦⑧ 施設使用率及び水洗化率については類似団体平均値を上回っていますが、更なる水洗化率の向上に努めることで、施設使用率の向上を図っていかなければなりません。</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</si>
</sst>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c:v>
                </c:pt>
                <c:pt idx="3">
                  <c:v>2.e-002</c:v>
                </c:pt>
                <c:pt idx="4">
                  <c:v>2.e-002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majorUnit val="1.e-002"/>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58.48</c:v>
                </c:pt>
                <c:pt idx="4">
                  <c:v>57.13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0</c:v>
                </c:pt>
                <c:pt idx="1">
                  <c:v>0</c:v>
                </c:pt>
                <c:pt idx="2">
                  <c:v>0</c:v>
                </c:pt>
                <c:pt idx="3">
                  <c:v>52.63</c:v>
                </c:pt>
                <c:pt idx="4">
                  <c:v>52.34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97.11</c:v>
                </c:pt>
                <c:pt idx="4">
                  <c:v>97.09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0</c:v>
                </c:pt>
                <c:pt idx="1">
                  <c:v>0</c:v>
                </c:pt>
                <c:pt idx="2">
                  <c:v>0</c:v>
                </c:pt>
                <c:pt idx="3">
                  <c:v>90.32</c:v>
                </c:pt>
                <c:pt idx="4">
                  <c:v>90.05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104.76</c:v>
                </c:pt>
                <c:pt idx="4">
                  <c:v>99.76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0</c:v>
                </c:pt>
                <c:pt idx="1">
                  <c:v>0</c:v>
                </c:pt>
                <c:pt idx="2">
                  <c:v>0</c:v>
                </c:pt>
                <c:pt idx="3">
                  <c:v>103.07</c:v>
                </c:pt>
                <c:pt idx="4">
                  <c:v>103.04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54.71</c:v>
                </c:pt>
                <c:pt idx="4">
                  <c:v>56.2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0</c:v>
                </c:pt>
                <c:pt idx="1">
                  <c:v>0</c:v>
                </c:pt>
                <c:pt idx="2">
                  <c:v>0</c:v>
                </c:pt>
                <c:pt idx="3">
                  <c:v>30.5</c:v>
                </c:pt>
                <c:pt idx="4">
                  <c:v>30.49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formatCode="#,##0.00;&quot;△&quot;#,##0.00">
                  <c:v>0</c:v>
                </c:pt>
                <c:pt idx="4">
                  <c:v>5.e-002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0</c:v>
                </c:pt>
                <c:pt idx="1">
                  <c:v>0</c:v>
                </c:pt>
                <c:pt idx="2">
                  <c:v>0</c:v>
                </c:pt>
                <c:pt idx="3">
                  <c:v>120.64</c:v>
                </c:pt>
                <c:pt idx="4">
                  <c:v>100.31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29.16</c:v>
                </c:pt>
                <c:pt idx="4">
                  <c:v>19.38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0</c:v>
                </c:pt>
                <c:pt idx="1">
                  <c:v>0</c:v>
                </c:pt>
                <c:pt idx="2">
                  <c:v>0</c:v>
                </c:pt>
                <c:pt idx="3">
                  <c:v>39.82</c:v>
                </c:pt>
                <c:pt idx="4">
                  <c:v>41.03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471.04</c:v>
                </c:pt>
                <c:pt idx="4">
                  <c:v>1059.03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0</c:v>
                </c:pt>
                <c:pt idx="1">
                  <c:v>0</c:v>
                </c:pt>
                <c:pt idx="2">
                  <c:v>0</c:v>
                </c:pt>
                <c:pt idx="3">
                  <c:v>743.31</c:v>
                </c:pt>
                <c:pt idx="4">
                  <c:v>796.8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26.94</c:v>
                </c:pt>
                <c:pt idx="4">
                  <c:v>30.25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0</c:v>
                </c:pt>
                <c:pt idx="1">
                  <c:v>0</c:v>
                </c:pt>
                <c:pt idx="2">
                  <c:v>0</c:v>
                </c:pt>
                <c:pt idx="3">
                  <c:v>61.15</c:v>
                </c:pt>
                <c:pt idx="4">
                  <c:v>58.41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551.5</c:v>
                </c:pt>
                <c:pt idx="4">
                  <c:v>496.36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0</c:v>
                </c:pt>
                <c:pt idx="1">
                  <c:v>0</c:v>
                </c:pt>
                <c:pt idx="2">
                  <c:v>0</c:v>
                </c:pt>
                <c:pt idx="3">
                  <c:v>250.43</c:v>
                </c:pt>
                <c:pt idx="4">
                  <c:v>267.33999999999997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【104.30】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【102.74】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【47.19】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【798.10】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【87.80】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【49.92】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【286.33】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【54.51】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【28.46】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【0.02】</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C:\&#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zoomScale="70" zoomScaleNormal="70" workbookViewId="0">
      <selection activeCell="BL45" sqref="BL45:BZ46"/>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北海道　蘭越町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5</v>
      </c>
      <c r="C7" s="5"/>
      <c r="D7" s="5"/>
      <c r="E7" s="5"/>
      <c r="F7" s="5"/>
      <c r="G7" s="5"/>
      <c r="H7" s="5"/>
      <c r="I7" s="5" t="s">
        <v>7</v>
      </c>
      <c r="J7" s="5"/>
      <c r="K7" s="5"/>
      <c r="L7" s="5"/>
      <c r="M7" s="5"/>
      <c r="N7" s="5"/>
      <c r="O7" s="5"/>
      <c r="P7" s="5" t="s">
        <v>8</v>
      </c>
      <c r="Q7" s="5"/>
      <c r="R7" s="5"/>
      <c r="S7" s="5"/>
      <c r="T7" s="5"/>
      <c r="U7" s="5"/>
      <c r="V7" s="5"/>
      <c r="W7" s="5" t="s">
        <v>13</v>
      </c>
      <c r="X7" s="5"/>
      <c r="Y7" s="5"/>
      <c r="Z7" s="5"/>
      <c r="AA7" s="5"/>
      <c r="AB7" s="5"/>
      <c r="AC7" s="5"/>
      <c r="AD7" s="5" t="s">
        <v>15</v>
      </c>
      <c r="AE7" s="5"/>
      <c r="AF7" s="5"/>
      <c r="AG7" s="5"/>
      <c r="AH7" s="5"/>
      <c r="AI7" s="5"/>
      <c r="AJ7" s="5"/>
      <c r="AK7" s="3"/>
      <c r="AL7" s="5" t="s">
        <v>3</v>
      </c>
      <c r="AM7" s="5"/>
      <c r="AN7" s="5"/>
      <c r="AO7" s="5"/>
      <c r="AP7" s="5"/>
      <c r="AQ7" s="5"/>
      <c r="AR7" s="5"/>
      <c r="AS7" s="5"/>
      <c r="AT7" s="5" t="s">
        <v>11</v>
      </c>
      <c r="AU7" s="5"/>
      <c r="AV7" s="5"/>
      <c r="AW7" s="5"/>
      <c r="AX7" s="5"/>
      <c r="AY7" s="5"/>
      <c r="AZ7" s="5"/>
      <c r="BA7" s="5"/>
      <c r="BB7" s="5" t="s">
        <v>18</v>
      </c>
      <c r="BC7" s="5"/>
      <c r="BD7" s="5"/>
      <c r="BE7" s="5"/>
      <c r="BF7" s="5"/>
      <c r="BG7" s="5"/>
      <c r="BH7" s="5"/>
      <c r="BI7" s="5"/>
      <c r="BJ7" s="3"/>
      <c r="BK7" s="3"/>
      <c r="BL7" s="26" t="s">
        <v>19</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農業集落排水</v>
      </c>
      <c r="Q8" s="6"/>
      <c r="R8" s="6"/>
      <c r="S8" s="6"/>
      <c r="T8" s="6"/>
      <c r="U8" s="6"/>
      <c r="V8" s="6"/>
      <c r="W8" s="6" t="str">
        <f>データ!L6</f>
        <v>F1</v>
      </c>
      <c r="X8" s="6"/>
      <c r="Y8" s="6"/>
      <c r="Z8" s="6"/>
      <c r="AA8" s="6"/>
      <c r="AB8" s="6"/>
      <c r="AC8" s="6"/>
      <c r="AD8" s="20" t="str">
        <f>データ!$M$6</f>
        <v>非設置</v>
      </c>
      <c r="AE8" s="20"/>
      <c r="AF8" s="20"/>
      <c r="AG8" s="20"/>
      <c r="AH8" s="20"/>
      <c r="AI8" s="20"/>
      <c r="AJ8" s="20"/>
      <c r="AK8" s="3"/>
      <c r="AL8" s="21">
        <f>データ!S6</f>
        <v>4501</v>
      </c>
      <c r="AM8" s="21"/>
      <c r="AN8" s="21"/>
      <c r="AO8" s="21"/>
      <c r="AP8" s="21"/>
      <c r="AQ8" s="21"/>
      <c r="AR8" s="21"/>
      <c r="AS8" s="21"/>
      <c r="AT8" s="7">
        <f>データ!T6</f>
        <v>449.78</v>
      </c>
      <c r="AU8" s="7"/>
      <c r="AV8" s="7"/>
      <c r="AW8" s="7"/>
      <c r="AX8" s="7"/>
      <c r="AY8" s="7"/>
      <c r="AZ8" s="7"/>
      <c r="BA8" s="7"/>
      <c r="BB8" s="7">
        <f>データ!U6</f>
        <v>10.01</v>
      </c>
      <c r="BC8" s="7"/>
      <c r="BD8" s="7"/>
      <c r="BE8" s="7"/>
      <c r="BF8" s="7"/>
      <c r="BG8" s="7"/>
      <c r="BH8" s="7"/>
      <c r="BI8" s="7"/>
      <c r="BJ8" s="3"/>
      <c r="BK8" s="3"/>
      <c r="BL8" s="27" t="s">
        <v>20</v>
      </c>
      <c r="BM8" s="37"/>
      <c r="BN8" s="44" t="s">
        <v>12</v>
      </c>
      <c r="BO8" s="44"/>
      <c r="BP8" s="44"/>
      <c r="BQ8" s="44"/>
      <c r="BR8" s="44"/>
      <c r="BS8" s="44"/>
      <c r="BT8" s="44"/>
      <c r="BU8" s="44"/>
      <c r="BV8" s="44"/>
      <c r="BW8" s="44"/>
      <c r="BX8" s="44"/>
      <c r="BY8" s="48"/>
    </row>
    <row r="9" spans="1:78" ht="18.75" customHeight="1">
      <c r="A9" s="2"/>
      <c r="B9" s="5" t="s">
        <v>23</v>
      </c>
      <c r="C9" s="5"/>
      <c r="D9" s="5"/>
      <c r="E9" s="5"/>
      <c r="F9" s="5"/>
      <c r="G9" s="5"/>
      <c r="H9" s="5"/>
      <c r="I9" s="5" t="s">
        <v>24</v>
      </c>
      <c r="J9" s="5"/>
      <c r="K9" s="5"/>
      <c r="L9" s="5"/>
      <c r="M9" s="5"/>
      <c r="N9" s="5"/>
      <c r="O9" s="5"/>
      <c r="P9" s="5" t="s">
        <v>27</v>
      </c>
      <c r="Q9" s="5"/>
      <c r="R9" s="5"/>
      <c r="S9" s="5"/>
      <c r="T9" s="5"/>
      <c r="U9" s="5"/>
      <c r="V9" s="5"/>
      <c r="W9" s="5" t="s">
        <v>30</v>
      </c>
      <c r="X9" s="5"/>
      <c r="Y9" s="5"/>
      <c r="Z9" s="5"/>
      <c r="AA9" s="5"/>
      <c r="AB9" s="5"/>
      <c r="AC9" s="5"/>
      <c r="AD9" s="5" t="s">
        <v>16</v>
      </c>
      <c r="AE9" s="5"/>
      <c r="AF9" s="5"/>
      <c r="AG9" s="5"/>
      <c r="AH9" s="5"/>
      <c r="AI9" s="5"/>
      <c r="AJ9" s="5"/>
      <c r="AK9" s="3"/>
      <c r="AL9" s="5" t="s">
        <v>31</v>
      </c>
      <c r="AM9" s="5"/>
      <c r="AN9" s="5"/>
      <c r="AO9" s="5"/>
      <c r="AP9" s="5"/>
      <c r="AQ9" s="5"/>
      <c r="AR9" s="5"/>
      <c r="AS9" s="5"/>
      <c r="AT9" s="5" t="s">
        <v>32</v>
      </c>
      <c r="AU9" s="5"/>
      <c r="AV9" s="5"/>
      <c r="AW9" s="5"/>
      <c r="AX9" s="5"/>
      <c r="AY9" s="5"/>
      <c r="AZ9" s="5"/>
      <c r="BA9" s="5"/>
      <c r="BB9" s="5" t="s">
        <v>14</v>
      </c>
      <c r="BC9" s="5"/>
      <c r="BD9" s="5"/>
      <c r="BE9" s="5"/>
      <c r="BF9" s="5"/>
      <c r="BG9" s="5"/>
      <c r="BH9" s="5"/>
      <c r="BI9" s="5"/>
      <c r="BJ9" s="3"/>
      <c r="BK9" s="3"/>
      <c r="BL9" s="28" t="s">
        <v>28</v>
      </c>
      <c r="BM9" s="38"/>
      <c r="BN9" s="45" t="s">
        <v>35</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77.2</v>
      </c>
      <c r="J10" s="7"/>
      <c r="K10" s="7"/>
      <c r="L10" s="7"/>
      <c r="M10" s="7"/>
      <c r="N10" s="7"/>
      <c r="O10" s="7"/>
      <c r="P10" s="7">
        <f>データ!P6</f>
        <v>56.95</v>
      </c>
      <c r="Q10" s="7"/>
      <c r="R10" s="7"/>
      <c r="S10" s="7"/>
      <c r="T10" s="7"/>
      <c r="U10" s="7"/>
      <c r="V10" s="7"/>
      <c r="W10" s="7">
        <f>データ!Q6</f>
        <v>86.42</v>
      </c>
      <c r="X10" s="7"/>
      <c r="Y10" s="7"/>
      <c r="Z10" s="7"/>
      <c r="AA10" s="7"/>
      <c r="AB10" s="7"/>
      <c r="AC10" s="7"/>
      <c r="AD10" s="21">
        <f>データ!R6</f>
        <v>2860</v>
      </c>
      <c r="AE10" s="21"/>
      <c r="AF10" s="21"/>
      <c r="AG10" s="21"/>
      <c r="AH10" s="21"/>
      <c r="AI10" s="21"/>
      <c r="AJ10" s="21"/>
      <c r="AK10" s="2"/>
      <c r="AL10" s="21">
        <f>データ!V6</f>
        <v>2509</v>
      </c>
      <c r="AM10" s="21"/>
      <c r="AN10" s="21"/>
      <c r="AO10" s="21"/>
      <c r="AP10" s="21"/>
      <c r="AQ10" s="21"/>
      <c r="AR10" s="21"/>
      <c r="AS10" s="21"/>
      <c r="AT10" s="7">
        <f>データ!W6</f>
        <v>1.38</v>
      </c>
      <c r="AU10" s="7"/>
      <c r="AV10" s="7"/>
      <c r="AW10" s="7"/>
      <c r="AX10" s="7"/>
      <c r="AY10" s="7"/>
      <c r="AZ10" s="7"/>
      <c r="BA10" s="7"/>
      <c r="BB10" s="7">
        <f>データ!X6</f>
        <v>1818.12</v>
      </c>
      <c r="BC10" s="7"/>
      <c r="BD10" s="7"/>
      <c r="BE10" s="7"/>
      <c r="BF10" s="7"/>
      <c r="BG10" s="7"/>
      <c r="BH10" s="7"/>
      <c r="BI10" s="7"/>
      <c r="BJ10" s="2"/>
      <c r="BK10" s="2"/>
      <c r="BL10" s="29" t="s">
        <v>37</v>
      </c>
      <c r="BM10" s="39"/>
      <c r="BN10" s="46" t="s">
        <v>1</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17</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39</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6</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113</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41</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72</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29</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43</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112</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45</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38</v>
      </c>
      <c r="C84" s="12"/>
      <c r="D84" s="12"/>
      <c r="E84" s="12" t="s">
        <v>49</v>
      </c>
      <c r="F84" s="12" t="s">
        <v>34</v>
      </c>
      <c r="G84" s="12" t="s">
        <v>50</v>
      </c>
      <c r="H84" s="12" t="s">
        <v>52</v>
      </c>
      <c r="I84" s="12" t="s">
        <v>55</v>
      </c>
      <c r="J84" s="12" t="s">
        <v>0</v>
      </c>
      <c r="K84" s="12" t="s">
        <v>25</v>
      </c>
      <c r="L84" s="12" t="s">
        <v>53</v>
      </c>
      <c r="M84" s="12" t="s">
        <v>56</v>
      </c>
      <c r="N84" s="12" t="s">
        <v>57</v>
      </c>
      <c r="O84" s="12" t="s">
        <v>61</v>
      </c>
    </row>
    <row r="85" spans="1:78" hidden="1">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SWjNkA4QdePO/tFAcL5eM4kCQkG1A7j96pILtevCTxgWvBZCcScJrozMxTAFe8N4DWtapPReIjWXHO8ziXR9Wg==" saltValue="gKKBU3De1LRq6nrxDZlP/g=="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58</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54</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36</v>
      </c>
      <c r="B3" s="58" t="s">
        <v>62</v>
      </c>
      <c r="C3" s="58" t="s">
        <v>47</v>
      </c>
      <c r="D3" s="58" t="s">
        <v>10</v>
      </c>
      <c r="E3" s="58" t="s">
        <v>21</v>
      </c>
      <c r="F3" s="58" t="s">
        <v>63</v>
      </c>
      <c r="G3" s="58" t="s">
        <v>22</v>
      </c>
      <c r="H3" s="64" t="s">
        <v>65</v>
      </c>
      <c r="I3" s="67"/>
      <c r="J3" s="67"/>
      <c r="K3" s="67"/>
      <c r="L3" s="67"/>
      <c r="M3" s="67"/>
      <c r="N3" s="67"/>
      <c r="O3" s="67"/>
      <c r="P3" s="67"/>
      <c r="Q3" s="67"/>
      <c r="R3" s="67"/>
      <c r="S3" s="67"/>
      <c r="T3" s="67"/>
      <c r="U3" s="67"/>
      <c r="V3" s="67"/>
      <c r="W3" s="67"/>
      <c r="X3" s="72"/>
      <c r="Y3" s="75" t="s">
        <v>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29</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66</v>
      </c>
      <c r="B4" s="59"/>
      <c r="C4" s="59"/>
      <c r="D4" s="59"/>
      <c r="E4" s="59"/>
      <c r="F4" s="59"/>
      <c r="G4" s="59"/>
      <c r="H4" s="65"/>
      <c r="I4" s="68"/>
      <c r="J4" s="68"/>
      <c r="K4" s="68"/>
      <c r="L4" s="68"/>
      <c r="M4" s="68"/>
      <c r="N4" s="68"/>
      <c r="O4" s="68"/>
      <c r="P4" s="68"/>
      <c r="Q4" s="68"/>
      <c r="R4" s="68"/>
      <c r="S4" s="68"/>
      <c r="T4" s="68"/>
      <c r="U4" s="68"/>
      <c r="V4" s="68"/>
      <c r="W4" s="68"/>
      <c r="X4" s="73"/>
      <c r="Y4" s="76" t="s">
        <v>51</v>
      </c>
      <c r="Z4" s="76"/>
      <c r="AA4" s="76"/>
      <c r="AB4" s="76"/>
      <c r="AC4" s="76"/>
      <c r="AD4" s="76"/>
      <c r="AE4" s="76"/>
      <c r="AF4" s="76"/>
      <c r="AG4" s="76"/>
      <c r="AH4" s="76"/>
      <c r="AI4" s="76"/>
      <c r="AJ4" s="76" t="s">
        <v>44</v>
      </c>
      <c r="AK4" s="76"/>
      <c r="AL4" s="76"/>
      <c r="AM4" s="76"/>
      <c r="AN4" s="76"/>
      <c r="AO4" s="76"/>
      <c r="AP4" s="76"/>
      <c r="AQ4" s="76"/>
      <c r="AR4" s="76"/>
      <c r="AS4" s="76"/>
      <c r="AT4" s="76"/>
      <c r="AU4" s="76" t="s">
        <v>64</v>
      </c>
      <c r="AV4" s="76"/>
      <c r="AW4" s="76"/>
      <c r="AX4" s="76"/>
      <c r="AY4" s="76"/>
      <c r="AZ4" s="76"/>
      <c r="BA4" s="76"/>
      <c r="BB4" s="76"/>
      <c r="BC4" s="76"/>
      <c r="BD4" s="76"/>
      <c r="BE4" s="76"/>
      <c r="BF4" s="76" t="s">
        <v>33</v>
      </c>
      <c r="BG4" s="76"/>
      <c r="BH4" s="76"/>
      <c r="BI4" s="76"/>
      <c r="BJ4" s="76"/>
      <c r="BK4" s="76"/>
      <c r="BL4" s="76"/>
      <c r="BM4" s="76"/>
      <c r="BN4" s="76"/>
      <c r="BO4" s="76"/>
      <c r="BP4" s="76"/>
      <c r="BQ4" s="76" t="s">
        <v>67</v>
      </c>
      <c r="BR4" s="76"/>
      <c r="BS4" s="76"/>
      <c r="BT4" s="76"/>
      <c r="BU4" s="76"/>
      <c r="BV4" s="76"/>
      <c r="BW4" s="76"/>
      <c r="BX4" s="76"/>
      <c r="BY4" s="76"/>
      <c r="BZ4" s="76"/>
      <c r="CA4" s="76"/>
      <c r="CB4" s="76" t="s">
        <v>68</v>
      </c>
      <c r="CC4" s="76"/>
      <c r="CD4" s="76"/>
      <c r="CE4" s="76"/>
      <c r="CF4" s="76"/>
      <c r="CG4" s="76"/>
      <c r="CH4" s="76"/>
      <c r="CI4" s="76"/>
      <c r="CJ4" s="76"/>
      <c r="CK4" s="76"/>
      <c r="CL4" s="76"/>
      <c r="CM4" s="76" t="s">
        <v>69</v>
      </c>
      <c r="CN4" s="76"/>
      <c r="CO4" s="76"/>
      <c r="CP4" s="76"/>
      <c r="CQ4" s="76"/>
      <c r="CR4" s="76"/>
      <c r="CS4" s="76"/>
      <c r="CT4" s="76"/>
      <c r="CU4" s="76"/>
      <c r="CV4" s="76"/>
      <c r="CW4" s="76"/>
      <c r="CX4" s="76" t="s">
        <v>48</v>
      </c>
      <c r="CY4" s="76"/>
      <c r="CZ4" s="76"/>
      <c r="DA4" s="76"/>
      <c r="DB4" s="76"/>
      <c r="DC4" s="76"/>
      <c r="DD4" s="76"/>
      <c r="DE4" s="76"/>
      <c r="DF4" s="76"/>
      <c r="DG4" s="76"/>
      <c r="DH4" s="76"/>
      <c r="DI4" s="76" t="s">
        <v>60</v>
      </c>
      <c r="DJ4" s="76"/>
      <c r="DK4" s="76"/>
      <c r="DL4" s="76"/>
      <c r="DM4" s="76"/>
      <c r="DN4" s="76"/>
      <c r="DO4" s="76"/>
      <c r="DP4" s="76"/>
      <c r="DQ4" s="76"/>
      <c r="DR4" s="76"/>
      <c r="DS4" s="76"/>
      <c r="DT4" s="76" t="s">
        <v>70</v>
      </c>
      <c r="DU4" s="76"/>
      <c r="DV4" s="76"/>
      <c r="DW4" s="76"/>
      <c r="DX4" s="76"/>
      <c r="DY4" s="76"/>
      <c r="DZ4" s="76"/>
      <c r="EA4" s="76"/>
      <c r="EB4" s="76"/>
      <c r="EC4" s="76"/>
      <c r="ED4" s="76"/>
      <c r="EE4" s="76" t="s">
        <v>71</v>
      </c>
      <c r="EF4" s="76"/>
      <c r="EG4" s="76"/>
      <c r="EH4" s="76"/>
      <c r="EI4" s="76"/>
      <c r="EJ4" s="76"/>
      <c r="EK4" s="76"/>
      <c r="EL4" s="76"/>
      <c r="EM4" s="76"/>
      <c r="EN4" s="76"/>
      <c r="EO4" s="76"/>
    </row>
    <row r="5" spans="1:148">
      <c r="A5" s="56" t="s">
        <v>40</v>
      </c>
      <c r="B5" s="60"/>
      <c r="C5" s="60"/>
      <c r="D5" s="60"/>
      <c r="E5" s="60"/>
      <c r="F5" s="60"/>
      <c r="G5" s="60"/>
      <c r="H5" s="66" t="s">
        <v>73</v>
      </c>
      <c r="I5" s="66" t="s">
        <v>74</v>
      </c>
      <c r="J5" s="66" t="s">
        <v>59</v>
      </c>
      <c r="K5" s="66" t="s">
        <v>75</v>
      </c>
      <c r="L5" s="66" t="s">
        <v>26</v>
      </c>
      <c r="M5" s="66" t="s">
        <v>15</v>
      </c>
      <c r="N5" s="66" t="s">
        <v>76</v>
      </c>
      <c r="O5" s="66" t="s">
        <v>77</v>
      </c>
      <c r="P5" s="66" t="s">
        <v>78</v>
      </c>
      <c r="Q5" s="66" t="s">
        <v>79</v>
      </c>
      <c r="R5" s="66" t="s">
        <v>80</v>
      </c>
      <c r="S5" s="66" t="s">
        <v>81</v>
      </c>
      <c r="T5" s="66" t="s">
        <v>82</v>
      </c>
      <c r="U5" s="66" t="s">
        <v>83</v>
      </c>
      <c r="V5" s="66" t="s">
        <v>84</v>
      </c>
      <c r="W5" s="66" t="s">
        <v>85</v>
      </c>
      <c r="X5" s="66" t="s">
        <v>86</v>
      </c>
      <c r="Y5" s="66" t="s">
        <v>87</v>
      </c>
      <c r="Z5" s="66" t="s">
        <v>9</v>
      </c>
      <c r="AA5" s="66" t="s">
        <v>88</v>
      </c>
      <c r="AB5" s="66" t="s">
        <v>89</v>
      </c>
      <c r="AC5" s="66" t="s">
        <v>90</v>
      </c>
      <c r="AD5" s="66" t="s">
        <v>91</v>
      </c>
      <c r="AE5" s="66" t="s">
        <v>92</v>
      </c>
      <c r="AF5" s="66" t="s">
        <v>42</v>
      </c>
      <c r="AG5" s="66" t="s">
        <v>93</v>
      </c>
      <c r="AH5" s="66" t="s">
        <v>95</v>
      </c>
      <c r="AI5" s="66" t="s">
        <v>38</v>
      </c>
      <c r="AJ5" s="66" t="s">
        <v>87</v>
      </c>
      <c r="AK5" s="66" t="s">
        <v>9</v>
      </c>
      <c r="AL5" s="66" t="s">
        <v>88</v>
      </c>
      <c r="AM5" s="66" t="s">
        <v>89</v>
      </c>
      <c r="AN5" s="66" t="s">
        <v>90</v>
      </c>
      <c r="AO5" s="66" t="s">
        <v>91</v>
      </c>
      <c r="AP5" s="66" t="s">
        <v>92</v>
      </c>
      <c r="AQ5" s="66" t="s">
        <v>42</v>
      </c>
      <c r="AR5" s="66" t="s">
        <v>93</v>
      </c>
      <c r="AS5" s="66" t="s">
        <v>95</v>
      </c>
      <c r="AT5" s="66" t="s">
        <v>96</v>
      </c>
      <c r="AU5" s="66" t="s">
        <v>87</v>
      </c>
      <c r="AV5" s="66" t="s">
        <v>9</v>
      </c>
      <c r="AW5" s="66" t="s">
        <v>88</v>
      </c>
      <c r="AX5" s="66" t="s">
        <v>89</v>
      </c>
      <c r="AY5" s="66" t="s">
        <v>90</v>
      </c>
      <c r="AZ5" s="66" t="s">
        <v>91</v>
      </c>
      <c r="BA5" s="66" t="s">
        <v>92</v>
      </c>
      <c r="BB5" s="66" t="s">
        <v>42</v>
      </c>
      <c r="BC5" s="66" t="s">
        <v>93</v>
      </c>
      <c r="BD5" s="66" t="s">
        <v>95</v>
      </c>
      <c r="BE5" s="66" t="s">
        <v>96</v>
      </c>
      <c r="BF5" s="66" t="s">
        <v>87</v>
      </c>
      <c r="BG5" s="66" t="s">
        <v>9</v>
      </c>
      <c r="BH5" s="66" t="s">
        <v>88</v>
      </c>
      <c r="BI5" s="66" t="s">
        <v>89</v>
      </c>
      <c r="BJ5" s="66" t="s">
        <v>90</v>
      </c>
      <c r="BK5" s="66" t="s">
        <v>91</v>
      </c>
      <c r="BL5" s="66" t="s">
        <v>92</v>
      </c>
      <c r="BM5" s="66" t="s">
        <v>42</v>
      </c>
      <c r="BN5" s="66" t="s">
        <v>93</v>
      </c>
      <c r="BO5" s="66" t="s">
        <v>95</v>
      </c>
      <c r="BP5" s="66" t="s">
        <v>96</v>
      </c>
      <c r="BQ5" s="66" t="s">
        <v>87</v>
      </c>
      <c r="BR5" s="66" t="s">
        <v>9</v>
      </c>
      <c r="BS5" s="66" t="s">
        <v>88</v>
      </c>
      <c r="BT5" s="66" t="s">
        <v>89</v>
      </c>
      <c r="BU5" s="66" t="s">
        <v>90</v>
      </c>
      <c r="BV5" s="66" t="s">
        <v>91</v>
      </c>
      <c r="BW5" s="66" t="s">
        <v>92</v>
      </c>
      <c r="BX5" s="66" t="s">
        <v>42</v>
      </c>
      <c r="BY5" s="66" t="s">
        <v>93</v>
      </c>
      <c r="BZ5" s="66" t="s">
        <v>95</v>
      </c>
      <c r="CA5" s="66" t="s">
        <v>96</v>
      </c>
      <c r="CB5" s="66" t="s">
        <v>87</v>
      </c>
      <c r="CC5" s="66" t="s">
        <v>9</v>
      </c>
      <c r="CD5" s="66" t="s">
        <v>88</v>
      </c>
      <c r="CE5" s="66" t="s">
        <v>89</v>
      </c>
      <c r="CF5" s="66" t="s">
        <v>90</v>
      </c>
      <c r="CG5" s="66" t="s">
        <v>91</v>
      </c>
      <c r="CH5" s="66" t="s">
        <v>92</v>
      </c>
      <c r="CI5" s="66" t="s">
        <v>42</v>
      </c>
      <c r="CJ5" s="66" t="s">
        <v>93</v>
      </c>
      <c r="CK5" s="66" t="s">
        <v>95</v>
      </c>
      <c r="CL5" s="66" t="s">
        <v>96</v>
      </c>
      <c r="CM5" s="66" t="s">
        <v>87</v>
      </c>
      <c r="CN5" s="66" t="s">
        <v>9</v>
      </c>
      <c r="CO5" s="66" t="s">
        <v>88</v>
      </c>
      <c r="CP5" s="66" t="s">
        <v>89</v>
      </c>
      <c r="CQ5" s="66" t="s">
        <v>90</v>
      </c>
      <c r="CR5" s="66" t="s">
        <v>91</v>
      </c>
      <c r="CS5" s="66" t="s">
        <v>92</v>
      </c>
      <c r="CT5" s="66" t="s">
        <v>42</v>
      </c>
      <c r="CU5" s="66" t="s">
        <v>93</v>
      </c>
      <c r="CV5" s="66" t="s">
        <v>95</v>
      </c>
      <c r="CW5" s="66" t="s">
        <v>96</v>
      </c>
      <c r="CX5" s="66" t="s">
        <v>87</v>
      </c>
      <c r="CY5" s="66" t="s">
        <v>9</v>
      </c>
      <c r="CZ5" s="66" t="s">
        <v>88</v>
      </c>
      <c r="DA5" s="66" t="s">
        <v>89</v>
      </c>
      <c r="DB5" s="66" t="s">
        <v>90</v>
      </c>
      <c r="DC5" s="66" t="s">
        <v>91</v>
      </c>
      <c r="DD5" s="66" t="s">
        <v>92</v>
      </c>
      <c r="DE5" s="66" t="s">
        <v>42</v>
      </c>
      <c r="DF5" s="66" t="s">
        <v>93</v>
      </c>
      <c r="DG5" s="66" t="s">
        <v>95</v>
      </c>
      <c r="DH5" s="66" t="s">
        <v>96</v>
      </c>
      <c r="DI5" s="66" t="s">
        <v>87</v>
      </c>
      <c r="DJ5" s="66" t="s">
        <v>9</v>
      </c>
      <c r="DK5" s="66" t="s">
        <v>88</v>
      </c>
      <c r="DL5" s="66" t="s">
        <v>89</v>
      </c>
      <c r="DM5" s="66" t="s">
        <v>90</v>
      </c>
      <c r="DN5" s="66" t="s">
        <v>91</v>
      </c>
      <c r="DO5" s="66" t="s">
        <v>92</v>
      </c>
      <c r="DP5" s="66" t="s">
        <v>42</v>
      </c>
      <c r="DQ5" s="66" t="s">
        <v>93</v>
      </c>
      <c r="DR5" s="66" t="s">
        <v>95</v>
      </c>
      <c r="DS5" s="66" t="s">
        <v>96</v>
      </c>
      <c r="DT5" s="66" t="s">
        <v>87</v>
      </c>
      <c r="DU5" s="66" t="s">
        <v>9</v>
      </c>
      <c r="DV5" s="66" t="s">
        <v>88</v>
      </c>
      <c r="DW5" s="66" t="s">
        <v>89</v>
      </c>
      <c r="DX5" s="66" t="s">
        <v>90</v>
      </c>
      <c r="DY5" s="66" t="s">
        <v>91</v>
      </c>
      <c r="DZ5" s="66" t="s">
        <v>92</v>
      </c>
      <c r="EA5" s="66" t="s">
        <v>42</v>
      </c>
      <c r="EB5" s="66" t="s">
        <v>93</v>
      </c>
      <c r="EC5" s="66" t="s">
        <v>95</v>
      </c>
      <c r="ED5" s="66" t="s">
        <v>96</v>
      </c>
      <c r="EE5" s="66" t="s">
        <v>87</v>
      </c>
      <c r="EF5" s="66" t="s">
        <v>9</v>
      </c>
      <c r="EG5" s="66" t="s">
        <v>88</v>
      </c>
      <c r="EH5" s="66" t="s">
        <v>89</v>
      </c>
      <c r="EI5" s="66" t="s">
        <v>90</v>
      </c>
      <c r="EJ5" s="66" t="s">
        <v>91</v>
      </c>
      <c r="EK5" s="66" t="s">
        <v>92</v>
      </c>
      <c r="EL5" s="66" t="s">
        <v>42</v>
      </c>
      <c r="EM5" s="66" t="s">
        <v>93</v>
      </c>
      <c r="EN5" s="66" t="s">
        <v>95</v>
      </c>
      <c r="EO5" s="66" t="s">
        <v>96</v>
      </c>
    </row>
    <row r="6" spans="1:148" s="55" customFormat="1">
      <c r="A6" s="56" t="s">
        <v>97</v>
      </c>
      <c r="B6" s="61">
        <f t="shared" ref="B6:X6" si="1">B7</f>
        <v>2024</v>
      </c>
      <c r="C6" s="61">
        <f t="shared" si="1"/>
        <v>13943</v>
      </c>
      <c r="D6" s="61">
        <f t="shared" si="1"/>
        <v>46</v>
      </c>
      <c r="E6" s="61">
        <f t="shared" si="1"/>
        <v>17</v>
      </c>
      <c r="F6" s="61">
        <f t="shared" si="1"/>
        <v>5</v>
      </c>
      <c r="G6" s="61">
        <f t="shared" si="1"/>
        <v>0</v>
      </c>
      <c r="H6" s="61" t="str">
        <f t="shared" si="1"/>
        <v>北海道　蘭越町</v>
      </c>
      <c r="I6" s="61" t="str">
        <f t="shared" si="1"/>
        <v>法適用</v>
      </c>
      <c r="J6" s="61" t="str">
        <f t="shared" si="1"/>
        <v>下水道事業</v>
      </c>
      <c r="K6" s="61" t="str">
        <f t="shared" si="1"/>
        <v>農業集落排水</v>
      </c>
      <c r="L6" s="61" t="str">
        <f t="shared" si="1"/>
        <v>F1</v>
      </c>
      <c r="M6" s="61" t="str">
        <f t="shared" si="1"/>
        <v>非設置</v>
      </c>
      <c r="N6" s="69" t="str">
        <f t="shared" si="1"/>
        <v>-</v>
      </c>
      <c r="O6" s="69">
        <f t="shared" si="1"/>
        <v>77.2</v>
      </c>
      <c r="P6" s="69">
        <f t="shared" si="1"/>
        <v>56.95</v>
      </c>
      <c r="Q6" s="69">
        <f t="shared" si="1"/>
        <v>86.42</v>
      </c>
      <c r="R6" s="69">
        <f t="shared" si="1"/>
        <v>2860</v>
      </c>
      <c r="S6" s="69">
        <f t="shared" si="1"/>
        <v>4501</v>
      </c>
      <c r="T6" s="69">
        <f t="shared" si="1"/>
        <v>449.78</v>
      </c>
      <c r="U6" s="69">
        <f t="shared" si="1"/>
        <v>10.01</v>
      </c>
      <c r="V6" s="69">
        <f t="shared" si="1"/>
        <v>2509</v>
      </c>
      <c r="W6" s="69">
        <f t="shared" si="1"/>
        <v>1.38</v>
      </c>
      <c r="X6" s="69">
        <f t="shared" si="1"/>
        <v>1818.12</v>
      </c>
      <c r="Y6" s="77" t="str">
        <f t="shared" ref="Y6:AH6" si="2">IF(Y7="",NA(),Y7)</f>
        <v>-</v>
      </c>
      <c r="Z6" s="77" t="str">
        <f t="shared" si="2"/>
        <v>-</v>
      </c>
      <c r="AA6" s="77" t="str">
        <f t="shared" si="2"/>
        <v>-</v>
      </c>
      <c r="AB6" s="77">
        <f t="shared" si="2"/>
        <v>104.76</v>
      </c>
      <c r="AC6" s="77">
        <f t="shared" si="2"/>
        <v>99.76</v>
      </c>
      <c r="AD6" s="77" t="str">
        <f t="shared" si="2"/>
        <v>-</v>
      </c>
      <c r="AE6" s="77" t="str">
        <f t="shared" si="2"/>
        <v>-</v>
      </c>
      <c r="AF6" s="77" t="str">
        <f t="shared" si="2"/>
        <v>-</v>
      </c>
      <c r="AG6" s="77">
        <f t="shared" si="2"/>
        <v>103.07</v>
      </c>
      <c r="AH6" s="77">
        <f t="shared" si="2"/>
        <v>103.04</v>
      </c>
      <c r="AI6" s="69" t="str">
        <f>IF(AI7="","",IF(AI7="-","【-】","【"&amp;SUBSTITUTE(TEXT(AI7,"#,##0.00"),"-","△")&amp;"】"))</f>
        <v>【104.30】</v>
      </c>
      <c r="AJ6" s="77" t="str">
        <f t="shared" ref="AJ6:AS6" si="3">IF(AJ7="",NA(),AJ7)</f>
        <v>-</v>
      </c>
      <c r="AK6" s="77" t="str">
        <f t="shared" si="3"/>
        <v>-</v>
      </c>
      <c r="AL6" s="77" t="str">
        <f t="shared" si="3"/>
        <v>-</v>
      </c>
      <c r="AM6" s="69">
        <f t="shared" si="3"/>
        <v>0</v>
      </c>
      <c r="AN6" s="69">
        <f t="shared" si="3"/>
        <v>0</v>
      </c>
      <c r="AO6" s="77" t="str">
        <f t="shared" si="3"/>
        <v>-</v>
      </c>
      <c r="AP6" s="77" t="str">
        <f t="shared" si="3"/>
        <v>-</v>
      </c>
      <c r="AQ6" s="77" t="str">
        <f t="shared" si="3"/>
        <v>-</v>
      </c>
      <c r="AR6" s="77">
        <f t="shared" si="3"/>
        <v>120.64</v>
      </c>
      <c r="AS6" s="77">
        <f t="shared" si="3"/>
        <v>100.31</v>
      </c>
      <c r="AT6" s="69" t="str">
        <f>IF(AT7="","",IF(AT7="-","【-】","【"&amp;SUBSTITUTE(TEXT(AT7,"#,##0.00"),"-","△")&amp;"】"))</f>
        <v>【102.74】</v>
      </c>
      <c r="AU6" s="77" t="str">
        <f t="shared" ref="AU6:BD6" si="4">IF(AU7="",NA(),AU7)</f>
        <v>-</v>
      </c>
      <c r="AV6" s="77" t="str">
        <f t="shared" si="4"/>
        <v>-</v>
      </c>
      <c r="AW6" s="77" t="str">
        <f t="shared" si="4"/>
        <v>-</v>
      </c>
      <c r="AX6" s="77">
        <f t="shared" si="4"/>
        <v>29.16</v>
      </c>
      <c r="AY6" s="77">
        <f t="shared" si="4"/>
        <v>19.38</v>
      </c>
      <c r="AZ6" s="77" t="str">
        <f t="shared" si="4"/>
        <v>-</v>
      </c>
      <c r="BA6" s="77" t="str">
        <f t="shared" si="4"/>
        <v>-</v>
      </c>
      <c r="BB6" s="77" t="str">
        <f t="shared" si="4"/>
        <v>-</v>
      </c>
      <c r="BC6" s="77">
        <f t="shared" si="4"/>
        <v>39.82</v>
      </c>
      <c r="BD6" s="77">
        <f t="shared" si="4"/>
        <v>41.03</v>
      </c>
      <c r="BE6" s="69" t="str">
        <f>IF(BE7="","",IF(BE7="-","【-】","【"&amp;SUBSTITUTE(TEXT(BE7,"#,##0.00"),"-","△")&amp;"】"))</f>
        <v>【47.19】</v>
      </c>
      <c r="BF6" s="77" t="str">
        <f t="shared" ref="BF6:BO6" si="5">IF(BF7="",NA(),BF7)</f>
        <v>-</v>
      </c>
      <c r="BG6" s="77" t="str">
        <f t="shared" si="5"/>
        <v>-</v>
      </c>
      <c r="BH6" s="77" t="str">
        <f t="shared" si="5"/>
        <v>-</v>
      </c>
      <c r="BI6" s="77">
        <f t="shared" si="5"/>
        <v>471.04</v>
      </c>
      <c r="BJ6" s="77">
        <f t="shared" si="5"/>
        <v>1059.03</v>
      </c>
      <c r="BK6" s="77" t="str">
        <f t="shared" si="5"/>
        <v>-</v>
      </c>
      <c r="BL6" s="77" t="str">
        <f t="shared" si="5"/>
        <v>-</v>
      </c>
      <c r="BM6" s="77" t="str">
        <f t="shared" si="5"/>
        <v>-</v>
      </c>
      <c r="BN6" s="77">
        <f t="shared" si="5"/>
        <v>743.31</v>
      </c>
      <c r="BO6" s="77">
        <f t="shared" si="5"/>
        <v>796.8</v>
      </c>
      <c r="BP6" s="69" t="str">
        <f>IF(BP7="","",IF(BP7="-","【-】","【"&amp;SUBSTITUTE(TEXT(BP7,"#,##0.00"),"-","△")&amp;"】"))</f>
        <v>【798.10】</v>
      </c>
      <c r="BQ6" s="77" t="str">
        <f t="shared" ref="BQ6:BZ6" si="6">IF(BQ7="",NA(),BQ7)</f>
        <v>-</v>
      </c>
      <c r="BR6" s="77" t="str">
        <f t="shared" si="6"/>
        <v>-</v>
      </c>
      <c r="BS6" s="77" t="str">
        <f t="shared" si="6"/>
        <v>-</v>
      </c>
      <c r="BT6" s="77">
        <f t="shared" si="6"/>
        <v>26.94</v>
      </c>
      <c r="BU6" s="77">
        <f t="shared" si="6"/>
        <v>30.25</v>
      </c>
      <c r="BV6" s="77" t="str">
        <f t="shared" si="6"/>
        <v>-</v>
      </c>
      <c r="BW6" s="77" t="str">
        <f t="shared" si="6"/>
        <v>-</v>
      </c>
      <c r="BX6" s="77" t="str">
        <f t="shared" si="6"/>
        <v>-</v>
      </c>
      <c r="BY6" s="77">
        <f t="shared" si="6"/>
        <v>61.15</v>
      </c>
      <c r="BZ6" s="77">
        <f t="shared" si="6"/>
        <v>58.41</v>
      </c>
      <c r="CA6" s="69" t="str">
        <f>IF(CA7="","",IF(CA7="-","【-】","【"&amp;SUBSTITUTE(TEXT(CA7,"#,##0.00"),"-","△")&amp;"】"))</f>
        <v>【54.51】</v>
      </c>
      <c r="CB6" s="77" t="str">
        <f t="shared" ref="CB6:CK6" si="7">IF(CB7="",NA(),CB7)</f>
        <v>-</v>
      </c>
      <c r="CC6" s="77" t="str">
        <f t="shared" si="7"/>
        <v>-</v>
      </c>
      <c r="CD6" s="77" t="str">
        <f t="shared" si="7"/>
        <v>-</v>
      </c>
      <c r="CE6" s="77">
        <f t="shared" si="7"/>
        <v>551.5</v>
      </c>
      <c r="CF6" s="77">
        <f t="shared" si="7"/>
        <v>496.36</v>
      </c>
      <c r="CG6" s="77" t="str">
        <f t="shared" si="7"/>
        <v>-</v>
      </c>
      <c r="CH6" s="77" t="str">
        <f t="shared" si="7"/>
        <v>-</v>
      </c>
      <c r="CI6" s="77" t="str">
        <f t="shared" si="7"/>
        <v>-</v>
      </c>
      <c r="CJ6" s="77">
        <f t="shared" si="7"/>
        <v>250.43</v>
      </c>
      <c r="CK6" s="77">
        <f t="shared" si="7"/>
        <v>267.33999999999997</v>
      </c>
      <c r="CL6" s="69" t="str">
        <f>IF(CL7="","",IF(CL7="-","【-】","【"&amp;SUBSTITUTE(TEXT(CL7,"#,##0.00"),"-","△")&amp;"】"))</f>
        <v>【286.33】</v>
      </c>
      <c r="CM6" s="77" t="str">
        <f t="shared" ref="CM6:CV6" si="8">IF(CM7="",NA(),CM7)</f>
        <v>-</v>
      </c>
      <c r="CN6" s="77" t="str">
        <f t="shared" si="8"/>
        <v>-</v>
      </c>
      <c r="CO6" s="77" t="str">
        <f t="shared" si="8"/>
        <v>-</v>
      </c>
      <c r="CP6" s="77">
        <f t="shared" si="8"/>
        <v>58.48</v>
      </c>
      <c r="CQ6" s="77">
        <f t="shared" si="8"/>
        <v>57.13</v>
      </c>
      <c r="CR6" s="77" t="str">
        <f t="shared" si="8"/>
        <v>-</v>
      </c>
      <c r="CS6" s="77" t="str">
        <f t="shared" si="8"/>
        <v>-</v>
      </c>
      <c r="CT6" s="77" t="str">
        <f t="shared" si="8"/>
        <v>-</v>
      </c>
      <c r="CU6" s="77">
        <f t="shared" si="8"/>
        <v>52.63</v>
      </c>
      <c r="CV6" s="77">
        <f t="shared" si="8"/>
        <v>52.34</v>
      </c>
      <c r="CW6" s="69" t="str">
        <f>IF(CW7="","",IF(CW7="-","【-】","【"&amp;SUBSTITUTE(TEXT(CW7,"#,##0.00"),"-","△")&amp;"】"))</f>
        <v>【49.92】</v>
      </c>
      <c r="CX6" s="77" t="str">
        <f t="shared" ref="CX6:DG6" si="9">IF(CX7="",NA(),CX7)</f>
        <v>-</v>
      </c>
      <c r="CY6" s="77" t="str">
        <f t="shared" si="9"/>
        <v>-</v>
      </c>
      <c r="CZ6" s="77" t="str">
        <f t="shared" si="9"/>
        <v>-</v>
      </c>
      <c r="DA6" s="77">
        <f t="shared" si="9"/>
        <v>97.11</v>
      </c>
      <c r="DB6" s="77">
        <f t="shared" si="9"/>
        <v>97.09</v>
      </c>
      <c r="DC6" s="77" t="str">
        <f t="shared" si="9"/>
        <v>-</v>
      </c>
      <c r="DD6" s="77" t="str">
        <f t="shared" si="9"/>
        <v>-</v>
      </c>
      <c r="DE6" s="77" t="str">
        <f t="shared" si="9"/>
        <v>-</v>
      </c>
      <c r="DF6" s="77">
        <f t="shared" si="9"/>
        <v>90.32</v>
      </c>
      <c r="DG6" s="77">
        <f t="shared" si="9"/>
        <v>90.05</v>
      </c>
      <c r="DH6" s="69" t="str">
        <f>IF(DH7="","",IF(DH7="-","【-】","【"&amp;SUBSTITUTE(TEXT(DH7,"#,##0.00"),"-","△")&amp;"】"))</f>
        <v>【87.80】</v>
      </c>
      <c r="DI6" s="77" t="str">
        <f t="shared" ref="DI6:DR6" si="10">IF(DI7="",NA(),DI7)</f>
        <v>-</v>
      </c>
      <c r="DJ6" s="77" t="str">
        <f t="shared" si="10"/>
        <v>-</v>
      </c>
      <c r="DK6" s="77" t="str">
        <f t="shared" si="10"/>
        <v>-</v>
      </c>
      <c r="DL6" s="77">
        <f t="shared" si="10"/>
        <v>54.71</v>
      </c>
      <c r="DM6" s="77">
        <f t="shared" si="10"/>
        <v>56.2</v>
      </c>
      <c r="DN6" s="77" t="str">
        <f t="shared" si="10"/>
        <v>-</v>
      </c>
      <c r="DO6" s="77" t="str">
        <f t="shared" si="10"/>
        <v>-</v>
      </c>
      <c r="DP6" s="77" t="str">
        <f t="shared" si="10"/>
        <v>-</v>
      </c>
      <c r="DQ6" s="77">
        <f t="shared" si="10"/>
        <v>30.5</v>
      </c>
      <c r="DR6" s="77">
        <f t="shared" si="10"/>
        <v>30.49</v>
      </c>
      <c r="DS6" s="69" t="str">
        <f>IF(DS7="","",IF(DS7="-","【-】","【"&amp;SUBSTITUTE(TEXT(DS7,"#,##0.00"),"-","△")&amp;"】"))</f>
        <v>【28.46】</v>
      </c>
      <c r="DT6" s="77" t="str">
        <f t="shared" ref="DT6:EC6" si="11">IF(DT7="",NA(),DT7)</f>
        <v>-</v>
      </c>
      <c r="DU6" s="77" t="str">
        <f t="shared" si="11"/>
        <v>-</v>
      </c>
      <c r="DV6" s="77" t="str">
        <f t="shared" si="11"/>
        <v>-</v>
      </c>
      <c r="DW6" s="69">
        <f t="shared" si="11"/>
        <v>0</v>
      </c>
      <c r="DX6" s="69">
        <f t="shared" si="11"/>
        <v>0</v>
      </c>
      <c r="DY6" s="77" t="str">
        <f t="shared" si="11"/>
        <v>-</v>
      </c>
      <c r="DZ6" s="77" t="str">
        <f t="shared" si="11"/>
        <v>-</v>
      </c>
      <c r="EA6" s="77" t="str">
        <f t="shared" si="11"/>
        <v>-</v>
      </c>
      <c r="EB6" s="69">
        <f t="shared" si="11"/>
        <v>0</v>
      </c>
      <c r="EC6" s="77">
        <f t="shared" si="11"/>
        <v>5.e-002</v>
      </c>
      <c r="ED6" s="69" t="str">
        <f>IF(ED7="","",IF(ED7="-","【-】","【"&amp;SUBSTITUTE(TEXT(ED7,"#,##0.00"),"-","△")&amp;"】"))</f>
        <v>【0.03】</v>
      </c>
      <c r="EE6" s="77" t="str">
        <f t="shared" ref="EE6:EN6" si="12">IF(EE7="",NA(),EE7)</f>
        <v>-</v>
      </c>
      <c r="EF6" s="77" t="str">
        <f t="shared" si="12"/>
        <v>-</v>
      </c>
      <c r="EG6" s="77" t="str">
        <f t="shared" si="12"/>
        <v>-</v>
      </c>
      <c r="EH6" s="69">
        <f t="shared" si="12"/>
        <v>0</v>
      </c>
      <c r="EI6" s="69">
        <f t="shared" si="12"/>
        <v>0</v>
      </c>
      <c r="EJ6" s="77" t="str">
        <f t="shared" si="12"/>
        <v>-</v>
      </c>
      <c r="EK6" s="77" t="str">
        <f t="shared" si="12"/>
        <v>-</v>
      </c>
      <c r="EL6" s="77" t="str">
        <f t="shared" si="12"/>
        <v>-</v>
      </c>
      <c r="EM6" s="77">
        <f t="shared" si="12"/>
        <v>2.e-002</v>
      </c>
      <c r="EN6" s="77">
        <f t="shared" si="12"/>
        <v>2.e-002</v>
      </c>
      <c r="EO6" s="69" t="str">
        <f>IF(EO7="","",IF(EO7="-","【-】","【"&amp;SUBSTITUTE(TEXT(EO7,"#,##0.00"),"-","△")&amp;"】"))</f>
        <v>【0.02】</v>
      </c>
    </row>
    <row r="7" spans="1:148" s="55" customFormat="1">
      <c r="A7" s="56"/>
      <c r="B7" s="62">
        <v>2024</v>
      </c>
      <c r="C7" s="62">
        <v>13943</v>
      </c>
      <c r="D7" s="62">
        <v>46</v>
      </c>
      <c r="E7" s="62">
        <v>17</v>
      </c>
      <c r="F7" s="62">
        <v>5</v>
      </c>
      <c r="G7" s="62">
        <v>0</v>
      </c>
      <c r="H7" s="62" t="s">
        <v>98</v>
      </c>
      <c r="I7" s="62" t="s">
        <v>99</v>
      </c>
      <c r="J7" s="62" t="s">
        <v>100</v>
      </c>
      <c r="K7" s="62" t="s">
        <v>94</v>
      </c>
      <c r="L7" s="62" t="s">
        <v>101</v>
      </c>
      <c r="M7" s="62" t="s">
        <v>102</v>
      </c>
      <c r="N7" s="70" t="s">
        <v>103</v>
      </c>
      <c r="O7" s="70">
        <v>77.2</v>
      </c>
      <c r="P7" s="70">
        <v>56.95</v>
      </c>
      <c r="Q7" s="70">
        <v>86.42</v>
      </c>
      <c r="R7" s="70">
        <v>2860</v>
      </c>
      <c r="S7" s="70">
        <v>4501</v>
      </c>
      <c r="T7" s="70">
        <v>449.78</v>
      </c>
      <c r="U7" s="70">
        <v>10.01</v>
      </c>
      <c r="V7" s="70">
        <v>2509</v>
      </c>
      <c r="W7" s="70">
        <v>1.38</v>
      </c>
      <c r="X7" s="70">
        <v>1818.12</v>
      </c>
      <c r="Y7" s="70" t="s">
        <v>103</v>
      </c>
      <c r="Z7" s="70" t="s">
        <v>103</v>
      </c>
      <c r="AA7" s="70" t="s">
        <v>103</v>
      </c>
      <c r="AB7" s="70">
        <v>104.76</v>
      </c>
      <c r="AC7" s="70">
        <v>99.76</v>
      </c>
      <c r="AD7" s="70" t="s">
        <v>103</v>
      </c>
      <c r="AE7" s="70" t="s">
        <v>103</v>
      </c>
      <c r="AF7" s="70" t="s">
        <v>103</v>
      </c>
      <c r="AG7" s="70">
        <v>103.07</v>
      </c>
      <c r="AH7" s="70">
        <v>103.04</v>
      </c>
      <c r="AI7" s="70">
        <v>104.3</v>
      </c>
      <c r="AJ7" s="70" t="s">
        <v>103</v>
      </c>
      <c r="AK7" s="70" t="s">
        <v>103</v>
      </c>
      <c r="AL7" s="70" t="s">
        <v>103</v>
      </c>
      <c r="AM7" s="70">
        <v>0</v>
      </c>
      <c r="AN7" s="70">
        <v>0</v>
      </c>
      <c r="AO7" s="70" t="s">
        <v>103</v>
      </c>
      <c r="AP7" s="70" t="s">
        <v>103</v>
      </c>
      <c r="AQ7" s="70" t="s">
        <v>103</v>
      </c>
      <c r="AR7" s="70">
        <v>120.64</v>
      </c>
      <c r="AS7" s="70">
        <v>100.31</v>
      </c>
      <c r="AT7" s="70">
        <v>102.74</v>
      </c>
      <c r="AU7" s="70" t="s">
        <v>103</v>
      </c>
      <c r="AV7" s="70" t="s">
        <v>103</v>
      </c>
      <c r="AW7" s="70" t="s">
        <v>103</v>
      </c>
      <c r="AX7" s="70">
        <v>29.16</v>
      </c>
      <c r="AY7" s="70">
        <v>19.38</v>
      </c>
      <c r="AZ7" s="70" t="s">
        <v>103</v>
      </c>
      <c r="BA7" s="70" t="s">
        <v>103</v>
      </c>
      <c r="BB7" s="70" t="s">
        <v>103</v>
      </c>
      <c r="BC7" s="70">
        <v>39.82</v>
      </c>
      <c r="BD7" s="70">
        <v>41.03</v>
      </c>
      <c r="BE7" s="70">
        <v>47.19</v>
      </c>
      <c r="BF7" s="70" t="s">
        <v>103</v>
      </c>
      <c r="BG7" s="70" t="s">
        <v>103</v>
      </c>
      <c r="BH7" s="70" t="s">
        <v>103</v>
      </c>
      <c r="BI7" s="70">
        <v>471.04</v>
      </c>
      <c r="BJ7" s="70">
        <v>1059.03</v>
      </c>
      <c r="BK7" s="70" t="s">
        <v>103</v>
      </c>
      <c r="BL7" s="70" t="s">
        <v>103</v>
      </c>
      <c r="BM7" s="70" t="s">
        <v>103</v>
      </c>
      <c r="BN7" s="70">
        <v>743.31</v>
      </c>
      <c r="BO7" s="70">
        <v>796.8</v>
      </c>
      <c r="BP7" s="70">
        <v>798.1</v>
      </c>
      <c r="BQ7" s="70" t="s">
        <v>103</v>
      </c>
      <c r="BR7" s="70" t="s">
        <v>103</v>
      </c>
      <c r="BS7" s="70" t="s">
        <v>103</v>
      </c>
      <c r="BT7" s="70">
        <v>26.94</v>
      </c>
      <c r="BU7" s="70">
        <v>30.25</v>
      </c>
      <c r="BV7" s="70" t="s">
        <v>103</v>
      </c>
      <c r="BW7" s="70" t="s">
        <v>103</v>
      </c>
      <c r="BX7" s="70" t="s">
        <v>103</v>
      </c>
      <c r="BY7" s="70">
        <v>61.15</v>
      </c>
      <c r="BZ7" s="70">
        <v>58.41</v>
      </c>
      <c r="CA7" s="70">
        <v>54.51</v>
      </c>
      <c r="CB7" s="70" t="s">
        <v>103</v>
      </c>
      <c r="CC7" s="70" t="s">
        <v>103</v>
      </c>
      <c r="CD7" s="70" t="s">
        <v>103</v>
      </c>
      <c r="CE7" s="70">
        <v>551.5</v>
      </c>
      <c r="CF7" s="70">
        <v>496.36</v>
      </c>
      <c r="CG7" s="70" t="s">
        <v>103</v>
      </c>
      <c r="CH7" s="70" t="s">
        <v>103</v>
      </c>
      <c r="CI7" s="70" t="s">
        <v>103</v>
      </c>
      <c r="CJ7" s="70">
        <v>250.43</v>
      </c>
      <c r="CK7" s="70">
        <v>267.33999999999997</v>
      </c>
      <c r="CL7" s="70">
        <v>286.33</v>
      </c>
      <c r="CM7" s="70" t="s">
        <v>103</v>
      </c>
      <c r="CN7" s="70" t="s">
        <v>103</v>
      </c>
      <c r="CO7" s="70" t="s">
        <v>103</v>
      </c>
      <c r="CP7" s="70">
        <v>58.48</v>
      </c>
      <c r="CQ7" s="70">
        <v>57.13</v>
      </c>
      <c r="CR7" s="70" t="s">
        <v>103</v>
      </c>
      <c r="CS7" s="70" t="s">
        <v>103</v>
      </c>
      <c r="CT7" s="70" t="s">
        <v>103</v>
      </c>
      <c r="CU7" s="70">
        <v>52.63</v>
      </c>
      <c r="CV7" s="70">
        <v>52.34</v>
      </c>
      <c r="CW7" s="70">
        <v>49.92</v>
      </c>
      <c r="CX7" s="70" t="s">
        <v>103</v>
      </c>
      <c r="CY7" s="70" t="s">
        <v>103</v>
      </c>
      <c r="CZ7" s="70" t="s">
        <v>103</v>
      </c>
      <c r="DA7" s="70">
        <v>97.11</v>
      </c>
      <c r="DB7" s="70">
        <v>97.09</v>
      </c>
      <c r="DC7" s="70" t="s">
        <v>103</v>
      </c>
      <c r="DD7" s="70" t="s">
        <v>103</v>
      </c>
      <c r="DE7" s="70" t="s">
        <v>103</v>
      </c>
      <c r="DF7" s="70">
        <v>90.32</v>
      </c>
      <c r="DG7" s="70">
        <v>90.05</v>
      </c>
      <c r="DH7" s="70">
        <v>87.8</v>
      </c>
      <c r="DI7" s="70" t="s">
        <v>103</v>
      </c>
      <c r="DJ7" s="70" t="s">
        <v>103</v>
      </c>
      <c r="DK7" s="70" t="s">
        <v>103</v>
      </c>
      <c r="DL7" s="70">
        <v>54.71</v>
      </c>
      <c r="DM7" s="70">
        <v>56.2</v>
      </c>
      <c r="DN7" s="70" t="s">
        <v>103</v>
      </c>
      <c r="DO7" s="70" t="s">
        <v>103</v>
      </c>
      <c r="DP7" s="70" t="s">
        <v>103</v>
      </c>
      <c r="DQ7" s="70">
        <v>30.5</v>
      </c>
      <c r="DR7" s="70">
        <v>30.49</v>
      </c>
      <c r="DS7" s="70">
        <v>28.46</v>
      </c>
      <c r="DT7" s="70" t="s">
        <v>103</v>
      </c>
      <c r="DU7" s="70" t="s">
        <v>103</v>
      </c>
      <c r="DV7" s="70" t="s">
        <v>103</v>
      </c>
      <c r="DW7" s="70">
        <v>0</v>
      </c>
      <c r="DX7" s="70">
        <v>0</v>
      </c>
      <c r="DY7" s="70" t="s">
        <v>103</v>
      </c>
      <c r="DZ7" s="70" t="s">
        <v>103</v>
      </c>
      <c r="EA7" s="70" t="s">
        <v>103</v>
      </c>
      <c r="EB7" s="70">
        <v>0</v>
      </c>
      <c r="EC7" s="70">
        <v>5.e-002</v>
      </c>
      <c r="ED7" s="70">
        <v>3.e-002</v>
      </c>
      <c r="EE7" s="70" t="s">
        <v>103</v>
      </c>
      <c r="EF7" s="70" t="s">
        <v>103</v>
      </c>
      <c r="EG7" s="70" t="s">
        <v>103</v>
      </c>
      <c r="EH7" s="70">
        <v>0</v>
      </c>
      <c r="EI7" s="70">
        <v>0</v>
      </c>
      <c r="EJ7" s="70" t="s">
        <v>103</v>
      </c>
      <c r="EK7" s="70" t="s">
        <v>103</v>
      </c>
      <c r="EL7" s="70" t="s">
        <v>103</v>
      </c>
      <c r="EM7" s="70">
        <v>2.e-002</v>
      </c>
      <c r="EN7" s="70">
        <v>2.e-002</v>
      </c>
      <c r="EO7" s="70">
        <v>2.e-002</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104</v>
      </c>
      <c r="C9" s="57" t="s">
        <v>105</v>
      </c>
      <c r="D9" s="57" t="s">
        <v>106</v>
      </c>
      <c r="E9" s="57" t="s">
        <v>107</v>
      </c>
      <c r="F9" s="57" t="s">
        <v>108</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62</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46</v>
      </c>
    </row>
    <row r="12" spans="1:148">
      <c r="B12">
        <v>1</v>
      </c>
      <c r="C12">
        <v>1</v>
      </c>
      <c r="D12">
        <v>2</v>
      </c>
      <c r="E12">
        <v>3</v>
      </c>
      <c r="F12">
        <v>4</v>
      </c>
      <c r="G12" t="s">
        <v>109</v>
      </c>
    </row>
    <row r="13" spans="1:148">
      <c r="B13" t="s">
        <v>110</v>
      </c>
      <c r="C13" t="s">
        <v>110</v>
      </c>
      <c r="D13" t="s">
        <v>110</v>
      </c>
      <c r="E13" t="s">
        <v>110</v>
      </c>
      <c r="F13" t="s">
        <v>110</v>
      </c>
      <c r="G13" t="s">
        <v>111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河西　慶人</cp:lastModifiedBy>
  <dcterms:created xsi:type="dcterms:W3CDTF">2025-12-23T06:15:24Z</dcterms:created>
  <dcterms:modified xsi:type="dcterms:W3CDTF">2026-03-06T04:37:40Z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2026-03-06T04:37:40Z</vt:filetime>
  </property>
</Properties>
</file>